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tabRatio="892" activeTab="4"/>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'Донације'!$B$2:$K$32</definedName>
    <definedName name="_xlnm.Print_Area" localSheetId="4">'Запослени'!$B$2:$F$32</definedName>
    <definedName name="_xlnm.Print_Area" localSheetId="3">'Зараде '!$B$1:$H$48</definedName>
    <definedName name="_xlnm.Print_Area" localSheetId="9">'Кредити'!$A$1:$W$34</definedName>
    <definedName name="_xlnm.Print_Area" localSheetId="6">'Субвенције'!$B$3:$G$56</definedName>
  </definedNames>
  <calcPr fullCalcOnLoad="1"/>
</workbook>
</file>

<file path=xl/sharedStrings.xml><?xml version="1.0" encoding="utf-8"?>
<sst xmlns="http://schemas.openxmlformats.org/spreadsheetml/2006/main" count="1308" uniqueCount="880">
  <si>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</si>
  <si>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</si>
  <si>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</si>
  <si>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</si>
  <si>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</si>
  <si>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</si>
  <si>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</si>
  <si>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</si>
  <si>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</si>
  <si>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</si>
  <si>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</si>
  <si>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</si>
  <si>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</si>
  <si>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</si>
  <si>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</si>
  <si>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</si>
  <si>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</si>
  <si>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</si>
  <si>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</si>
  <si>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</si>
  <si>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</si>
  <si>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</si>
  <si>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</si>
  <si>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</si>
  <si>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</si>
  <si>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</si>
  <si>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</si>
  <si>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</si>
  <si>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</si>
  <si>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</si>
  <si>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</si>
  <si>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</si>
  <si>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</si>
  <si>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</si>
  <si>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</si>
  <si>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</si>
  <si>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</si>
  <si>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</si>
  <si>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</si>
  <si>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</si>
  <si>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</si>
  <si>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</si>
  <si>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</si>
  <si>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</si>
  <si>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</si>
  <si>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</si>
  <si>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</si>
  <si>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</si>
  <si>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</si>
  <si>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</si>
  <si>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</si>
  <si>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</si>
  <si>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</si>
  <si>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</si>
  <si>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</si>
  <si>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</si>
  <si>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</si>
  <si>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</si>
  <si>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</si>
  <si>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</si>
  <si>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</si>
  <si>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</si>
  <si>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</si>
  <si>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</si>
  <si>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</si>
  <si>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</si>
  <si>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</si>
  <si>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</si>
  <si>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</si>
  <si>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</si>
  <si>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</si>
  <si>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</si>
  <si>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</si>
  <si>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</si>
  <si>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</si>
  <si>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</si>
  <si>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</si>
  <si>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</si>
  <si>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</si>
  <si>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</si>
  <si>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</si>
  <si>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</si>
  <si>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</si>
  <si>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</si>
  <si>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</si>
  <si>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</si>
  <si>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</si>
  <si>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</si>
  <si>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</si>
  <si>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</si>
  <si>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</si>
  <si>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</si>
  <si>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</si>
  <si>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</si>
  <si>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</si>
  <si>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</si>
  <si>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</si>
  <si>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</si>
  <si>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</si>
  <si>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</si>
  <si>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</si>
  <si>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</si>
  <si>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</si>
  <si>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</si>
  <si>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</si>
  <si>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</si>
  <si>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</si>
  <si>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</si>
  <si>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</si>
  <si>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</si>
  <si>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</si>
  <si>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</si>
  <si>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</si>
  <si>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</si>
  <si>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</si>
  <si>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</si>
  <si>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</si>
  <si>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</si>
  <si>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</si>
  <si>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</si>
  <si>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</si>
  <si>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</si>
  <si>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</si>
  <si>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</si>
  <si>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</si>
  <si>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</si>
  <si>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</si>
  <si>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</si>
  <si>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</si>
  <si>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</si>
  <si>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</si>
  <si>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</si>
  <si>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</si>
  <si>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</si>
  <si>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</si>
  <si>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</si>
  <si>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</si>
  <si>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</si>
  <si>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</si>
  <si>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</si>
  <si>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</si>
  <si>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</si>
  <si>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</si>
  <si>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</si>
  <si>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</si>
  <si>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</si>
  <si>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</si>
  <si>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</si>
  <si>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</si>
  <si>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</si>
  <si>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</si>
  <si>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</si>
  <si>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</si>
  <si>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</si>
  <si>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</si>
  <si>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</si>
  <si>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</si>
  <si>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</si>
  <si>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</si>
  <si>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</si>
  <si>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</si>
  <si>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</si>
  <si>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</si>
  <si>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</si>
  <si>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</si>
  <si>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</si>
  <si>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</si>
  <si>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</si>
  <si>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</si>
  <si>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</si>
  <si>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</si>
  <si>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</si>
  <si>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</si>
  <si>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</si>
  <si>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</si>
  <si>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</si>
  <si>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</si>
  <si>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</si>
  <si>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</si>
  <si>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</si>
  <si>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</si>
  <si>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</si>
  <si>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</si>
  <si>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</si>
  <si>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</si>
  <si>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</si>
  <si>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</si>
  <si>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</si>
  <si>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</si>
  <si>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</si>
  <si>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</si>
  <si>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</si>
  <si>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</si>
  <si>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</si>
  <si>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</si>
  <si>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</si>
  <si>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</si>
  <si>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</si>
  <si>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</si>
  <si>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</si>
  <si>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</si>
  <si>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</si>
  <si>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</si>
  <si>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Матични број:_____________________</t>
  </si>
  <si>
    <t>Предузеће:____________________</t>
  </si>
  <si>
    <t>Предузеће:__________________</t>
  </si>
  <si>
    <t>Матични број:________________</t>
  </si>
  <si>
    <t>Предузеће: _________________</t>
  </si>
  <si>
    <t>Матични број: ______________________</t>
  </si>
  <si>
    <t>Предузеће:_________________</t>
  </si>
  <si>
    <t>Матични број:____________________</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</si>
  <si>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</si>
  <si>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</si>
  <si>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</si>
  <si>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</si>
  <si>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</si>
  <si>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</si>
  <si>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</si>
  <si>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</si>
  <si>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</si>
  <si>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</si>
  <si>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</si>
  <si>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</si>
  <si>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</si>
  <si>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</si>
  <si>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</si>
  <si>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</si>
  <si>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</si>
  <si>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</si>
  <si>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</si>
  <si>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</si>
  <si>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</si>
  <si>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</si>
  <si>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</si>
  <si>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</si>
  <si>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</si>
  <si>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</si>
  <si>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</si>
  <si>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</si>
  <si>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</si>
  <si>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</si>
  <si>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</si>
  <si>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</si>
  <si>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</si>
  <si>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</si>
  <si>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</si>
  <si>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</si>
  <si>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</si>
  <si>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</si>
  <si>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</si>
  <si>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</si>
  <si>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</si>
  <si>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</si>
  <si>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</si>
  <si>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</si>
  <si>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</si>
  <si>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</si>
  <si>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</si>
  <si>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</si>
  <si>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</si>
  <si>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</si>
  <si>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</si>
  <si>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</si>
  <si>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</si>
  <si>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</si>
  <si>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</si>
  <si>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</si>
  <si>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</si>
  <si>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</si>
  <si>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</si>
  <si>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</si>
  <si>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</si>
  <si>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</si>
  <si>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</si>
  <si>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</si>
  <si>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</si>
  <si>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</si>
  <si>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</si>
  <si>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</si>
  <si>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</si>
  <si>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</si>
  <si>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</si>
  <si>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</si>
  <si>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</si>
  <si>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</si>
  <si>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</si>
  <si>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</si>
  <si>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</si>
  <si>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</si>
  <si>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</si>
  <si>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</si>
  <si>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</si>
  <si>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</si>
  <si>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</si>
  <si>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</si>
  <si>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</si>
  <si>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</si>
  <si>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</si>
  <si>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</si>
  <si>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</si>
  <si>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</si>
  <si>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</si>
  <si>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</si>
  <si>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</si>
  <si>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</si>
  <si>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</si>
  <si>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</si>
  <si>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</si>
  <si>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</si>
  <si>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</si>
  <si>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</si>
  <si>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</si>
  <si>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</si>
  <si>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</si>
  <si>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</si>
  <si>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</si>
  <si>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</si>
  <si>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</si>
  <si>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</si>
  <si>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</si>
  <si>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</si>
  <si>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</si>
  <si>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</si>
  <si>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</si>
  <si>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</si>
  <si>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</si>
  <si>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</si>
  <si>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</si>
  <si>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</si>
  <si>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</si>
  <si>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</si>
  <si>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</si>
  <si>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</si>
  <si>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</si>
  <si>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</si>
  <si>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</si>
  <si>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</si>
  <si>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</si>
  <si>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</si>
  <si>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</si>
  <si>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</si>
  <si>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</si>
  <si>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</si>
  <si>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</si>
  <si>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</si>
  <si>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</si>
  <si>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</si>
  <si>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</si>
  <si>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</si>
  <si>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</si>
  <si>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</si>
  <si>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</si>
  <si>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</si>
  <si>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</si>
  <si>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</si>
  <si>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</si>
  <si>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</si>
  <si>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</si>
  <si>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</si>
  <si>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</si>
  <si>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</si>
  <si>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</si>
  <si>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</si>
  <si>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</si>
  <si>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</si>
  <si>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</si>
  <si>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</si>
  <si>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</si>
  <si>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</si>
  <si>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</si>
  <si>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</si>
  <si>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</si>
  <si>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</si>
  <si>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</si>
  <si>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</si>
  <si>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</si>
  <si>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</si>
  <si>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</si>
  <si>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</si>
  <si>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</si>
  <si>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</si>
  <si>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</si>
  <si>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</si>
  <si>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</si>
  <si>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</si>
  <si>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</si>
  <si>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</si>
  <si>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</si>
  <si>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</si>
  <si>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</si>
  <si>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</si>
  <si>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</si>
  <si>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</si>
  <si>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</si>
  <si>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</si>
  <si>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</si>
  <si>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</si>
  <si>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</si>
  <si>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</si>
  <si>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</si>
  <si>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</si>
  <si>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</si>
  <si>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</si>
  <si>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</si>
  <si>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</si>
  <si>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</si>
  <si>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</si>
  <si>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</si>
  <si>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</si>
  <si>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</si>
  <si>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</si>
  <si>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</si>
  <si>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</si>
  <si>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</si>
  <si>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</si>
  <si>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</si>
  <si>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</si>
  <si>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</si>
  <si>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</si>
  <si>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</si>
  <si>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</si>
  <si>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</si>
  <si>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</si>
  <si>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</si>
  <si>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</si>
  <si>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</si>
  <si>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</si>
  <si>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</si>
  <si>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</si>
  <si>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</si>
  <si>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</si>
  <si>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</si>
  <si>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</si>
  <si>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</si>
  <si>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</si>
  <si>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</si>
  <si>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</si>
  <si>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</si>
  <si>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</si>
  <si>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</si>
  <si>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</si>
  <si>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</si>
  <si>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</si>
  <si>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</si>
  <si>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</si>
  <si>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</si>
  <si>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</si>
  <si>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</si>
  <si>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</si>
  <si>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</si>
  <si>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</si>
  <si>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</si>
  <si>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</si>
  <si>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</si>
  <si>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</si>
  <si>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</si>
  <si>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</si>
  <si>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</si>
  <si>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</si>
  <si>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</si>
  <si>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</si>
  <si>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</si>
  <si>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</si>
  <si>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</si>
  <si>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</si>
  <si>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</si>
  <si>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</si>
  <si>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</si>
  <si>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</si>
  <si>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</si>
  <si>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</si>
  <si>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</si>
  <si>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</si>
  <si>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</si>
  <si>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</si>
  <si>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</si>
  <si>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</si>
  <si>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</si>
  <si>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</si>
  <si>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</si>
  <si>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</si>
  <si>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</si>
  <si>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</si>
  <si>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</si>
  <si>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</si>
  <si>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</si>
  <si>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</si>
  <si>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</si>
  <si>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</si>
  <si>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</si>
  <si>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</si>
  <si>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</si>
  <si>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</si>
  <si>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</si>
  <si>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</si>
  <si>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</si>
  <si>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</si>
  <si>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</si>
  <si>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</si>
  <si>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</si>
  <si>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</si>
  <si>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</si>
  <si>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</si>
  <si>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</si>
  <si>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</si>
  <si>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</si>
  <si>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</si>
  <si>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</si>
  <si>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</si>
  <si>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</si>
  <si>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</si>
  <si>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</si>
  <si>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</si>
  <si>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</si>
  <si>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</si>
  <si>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</si>
  <si>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</si>
  <si>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</si>
  <si>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</si>
  <si>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</si>
  <si>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</si>
  <si>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</si>
  <si>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</si>
  <si>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</si>
  <si>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</si>
  <si>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</si>
  <si>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</si>
  <si>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</si>
  <si>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</si>
  <si>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</si>
  <si>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</si>
  <si>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</si>
  <si>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</si>
  <si>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</si>
  <si>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</si>
  <si>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</si>
  <si>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</si>
  <si>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</si>
  <si>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</si>
  <si>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</si>
  <si>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</si>
  <si>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</si>
  <si>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</si>
  <si>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</si>
  <si>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</si>
  <si>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</si>
  <si>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</si>
  <si>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</si>
  <si>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</si>
  <si>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</si>
  <si>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</si>
  <si>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</si>
  <si>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</si>
  <si>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</si>
  <si>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</si>
  <si>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</si>
  <si>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</si>
  <si>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</si>
  <si>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</si>
  <si>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</si>
  <si>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</si>
  <si>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</si>
  <si>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</si>
  <si>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</si>
  <si>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</si>
  <si>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</si>
  <si>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</si>
  <si>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</si>
  <si>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</si>
  <si>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</si>
  <si>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</si>
  <si>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</si>
  <si>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</si>
  <si>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</si>
  <si>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</si>
  <si>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</si>
  <si>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</si>
  <si>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</si>
  <si>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</si>
  <si>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</si>
  <si>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</si>
  <si>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</si>
  <si>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</si>
  <si>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</si>
  <si>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</si>
  <si>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</si>
  <si>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</si>
  <si>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</si>
  <si>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</si>
  <si>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</si>
  <si>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</si>
  <si>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</si>
  <si>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</si>
  <si>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</si>
  <si>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</si>
  <si>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</si>
  <si>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</si>
  <si>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</si>
  <si>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</si>
  <si>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</si>
  <si>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</si>
  <si>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</si>
  <si>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</si>
  <si>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</si>
  <si>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</si>
  <si>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</si>
  <si>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</si>
  <si>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</si>
  <si>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</si>
  <si>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</si>
  <si>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</si>
  <si>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</si>
  <si>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</si>
  <si>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</si>
  <si>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</si>
  <si>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</si>
  <si>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</si>
  <si>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</si>
  <si>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</si>
  <si>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</si>
  <si>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</si>
  <si>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</si>
  <si>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</si>
  <si>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</si>
  <si>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</si>
  <si>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</si>
  <si>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</si>
  <si>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</si>
  <si>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</si>
  <si>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</si>
  <si>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</si>
  <si>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</si>
  <si>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</si>
  <si>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</si>
  <si>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</si>
  <si>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</si>
  <si>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</si>
  <si>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</si>
  <si>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</si>
  <si>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</si>
  <si>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</si>
  <si>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</si>
  <si>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</si>
  <si>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</si>
  <si>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</si>
  <si>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</si>
  <si>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</si>
  <si>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</si>
  <si>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</si>
  <si>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</si>
  <si>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</si>
  <si>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</si>
  <si>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</si>
  <si>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</si>
  <si>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</si>
  <si>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</si>
  <si>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</si>
  <si>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</si>
  <si>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</si>
  <si>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</si>
  <si>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</si>
  <si>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</si>
  <si>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</si>
  <si>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</si>
  <si>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</si>
  <si>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</si>
  <si>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</si>
  <si>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</si>
  <si>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</si>
  <si>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Датум: _________________________</t>
  </si>
  <si>
    <t xml:space="preserve">                                                    Овлашћено лице: ____________________________________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</si>
  <si>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</si>
  <si>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</si>
  <si>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</si>
  <si>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</si>
  <si>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</si>
  <si>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</si>
  <si>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</si>
  <si>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</si>
  <si>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</si>
  <si>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</si>
  <si>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</si>
  <si>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</si>
  <si>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</si>
  <si>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</si>
  <si>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</si>
  <si>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</si>
  <si>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</si>
  <si>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</si>
  <si>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</si>
  <si>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</si>
  <si>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</si>
  <si>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</si>
  <si>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</si>
  <si>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</si>
  <si>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</si>
  <si>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</si>
  <si>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</si>
  <si>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</si>
  <si>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</si>
  <si>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</si>
  <si>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</si>
  <si>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</si>
  <si>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</si>
  <si>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</si>
  <si>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</si>
  <si>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</si>
  <si>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</si>
  <si>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</si>
  <si>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</si>
  <si>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</si>
  <si>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</si>
  <si>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</si>
  <si>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</si>
  <si>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</si>
  <si>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</si>
  <si>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</si>
  <si>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</si>
  <si>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</si>
  <si>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</si>
  <si>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</si>
  <si>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</si>
  <si>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</si>
  <si>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</si>
  <si>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</si>
  <si>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</si>
  <si>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</si>
  <si>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</si>
  <si>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</si>
  <si>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</si>
  <si>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</si>
  <si>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</si>
  <si>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</si>
  <si>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</si>
  <si>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</si>
  <si>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</si>
  <si>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</si>
  <si>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</si>
  <si>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</si>
  <si>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</si>
  <si>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</si>
  <si>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</si>
  <si>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</si>
  <si>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</si>
  <si>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</si>
  <si>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</si>
  <si>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</si>
  <si>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 xml:space="preserve">          201_²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</si>
  <si>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</si>
  <si>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</si>
  <si>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</si>
  <si>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</si>
  <si>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</si>
  <si>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</si>
  <si>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</si>
  <si>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</si>
  <si>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</si>
  <si>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</si>
  <si>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</si>
  <si>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</si>
  <si>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</si>
  <si>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</si>
  <si>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</si>
  <si>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</si>
  <si>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</si>
  <si>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</si>
  <si>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</si>
  <si>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</si>
  <si>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</si>
  <si>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</si>
  <si>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01.01.-31.03.гггг</t>
  </si>
  <si>
    <t>01.01.-30.06.гггг</t>
  </si>
  <si>
    <t>01.01.-30.09.гггг</t>
  </si>
  <si>
    <t>01.01.-31.12.гггг</t>
  </si>
  <si>
    <t>JKP"7.OKTOBAR"</t>
  </si>
  <si>
    <t>Предузеће:</t>
  </si>
  <si>
    <t>Матични број:</t>
  </si>
  <si>
    <t>Предузеће: JKP"7.OKTOBAR"</t>
  </si>
  <si>
    <t>Матични број:08128260</t>
  </si>
  <si>
    <t>JKP27.OKTOBAR"</t>
  </si>
  <si>
    <t>Отказ уговора</t>
  </si>
  <si>
    <t>истек рока на који је уговор закључен</t>
  </si>
  <si>
    <t>пријем због повећаног обима посла</t>
  </si>
  <si>
    <t>Предузеће:JKP"7.OKTOBAR"</t>
  </si>
  <si>
    <t>201_</t>
  </si>
  <si>
    <t>Покрајински фонд за развој пољопривреде</t>
  </si>
  <si>
    <t>Предузеће: JKП 7. Октобар</t>
  </si>
  <si>
    <t>Матични број: 08128260</t>
  </si>
  <si>
    <t>Вода за пиће домаћинства</t>
  </si>
  <si>
    <t>корисници у колективном становању    (дин/м3)</t>
  </si>
  <si>
    <t>Вода за пиће привреда</t>
  </si>
  <si>
    <t>правна лица    (дин/м3)</t>
  </si>
  <si>
    <t>буџетски корисници   (дин/м3)</t>
  </si>
  <si>
    <t>Одвођење отпадних вода домаћинства</t>
  </si>
  <si>
    <t>корисници у индивидуалном становању    (дин/м3)</t>
  </si>
  <si>
    <t>корисници у колективном становању     (дин/м3)</t>
  </si>
  <si>
    <t>Одвођење отпадних вода привреда</t>
  </si>
  <si>
    <t>Домаћинства   (дин/м3)</t>
  </si>
  <si>
    <t>Правна лица-мала потрошња  (дин/м3)</t>
  </si>
  <si>
    <t>Правна лица-ванвршна потрошња  (дин/м3)</t>
  </si>
  <si>
    <t>Правна лица-равномерна потрошња  (дин/м3)</t>
  </si>
  <si>
    <t>Правна лица-неравномерна потрошња  (дин/м3)</t>
  </si>
  <si>
    <t>Сакупљање, одвожење и депоновање смећа</t>
  </si>
  <si>
    <t xml:space="preserve">Корисници у индивидуалном и колективном становању за Нови Кнежевац и насељена места (4 пута месечно изношење) </t>
  </si>
  <si>
    <t>132.93 дин/1 члан</t>
  </si>
  <si>
    <t>265.86 дин/2 члана</t>
  </si>
  <si>
    <t>398.79 дин/3 члана</t>
  </si>
  <si>
    <t>531.72 дин/4 члана и више</t>
  </si>
  <si>
    <t>66.47 дин/1 члан</t>
  </si>
  <si>
    <t>132.93дин/2члана</t>
  </si>
  <si>
    <t>199.40 дин/3члана</t>
  </si>
  <si>
    <t>265.86 дин/4члана и више</t>
  </si>
  <si>
    <t xml:space="preserve">Правна лица   </t>
  </si>
  <si>
    <t>пословни простор   ( м2)</t>
  </si>
  <si>
    <t>10.29 дин/м2</t>
  </si>
  <si>
    <t>болнице и буџетске установе   ( м2)</t>
  </si>
  <si>
    <t>5.41 дин/м2</t>
  </si>
  <si>
    <t>киосци   ( м2)</t>
  </si>
  <si>
    <t>67.65 дин/м2</t>
  </si>
  <si>
    <t>Текући рачун</t>
  </si>
  <si>
    <t>Комерцијална банка</t>
  </si>
  <si>
    <t>Војвођанска банка</t>
  </si>
  <si>
    <t>Нлб банка</t>
  </si>
  <si>
    <t>Банка Интеза</t>
  </si>
  <si>
    <t>Војвођанска банка(боловање)</t>
  </si>
  <si>
    <t>Војвођанска банка(наменски)</t>
  </si>
  <si>
    <t>Поштанска штедионица</t>
  </si>
  <si>
    <t>НБС (Трезор)</t>
  </si>
  <si>
    <t>Благајна динара</t>
  </si>
  <si>
    <t>Хов-готовински еквиваленти</t>
  </si>
  <si>
    <t>Корисници у индивидуалном становању по насељенимместима ( 2 пута месечно изношење)</t>
  </si>
  <si>
    <t>прелазак са привремено повремених послова на одређено</t>
  </si>
  <si>
    <t>привремени и повремени послови-јавни радови</t>
  </si>
  <si>
    <t>пријем због одсутности запосленог</t>
  </si>
  <si>
    <t>Стање кредитне задужености 
на 30.06.2016.године у оригиналној валути</t>
  </si>
  <si>
    <t>престанак потребе за рад</t>
  </si>
  <si>
    <t>31.12.2016.</t>
  </si>
  <si>
    <t>Стање кредитне задужености 
на 31.12.2016године у динарима</t>
  </si>
  <si>
    <t>одлазак у пензију</t>
  </si>
  <si>
    <t>Реализација 
01.01-31.12.2016.      Претходна година</t>
  </si>
  <si>
    <t>План за
01.01-31.12.2017.             Текућа година</t>
  </si>
  <si>
    <t>Стање на дан 
31.12.2016.
Претходна година</t>
  </si>
  <si>
    <t>Планирано стање 
на дан 31.12.2017. Текућа година</t>
  </si>
  <si>
    <t>31.03.2017.</t>
  </si>
  <si>
    <t>План за
01.01-31.12.2017             Текућа година</t>
  </si>
  <si>
    <t>План за
01.01-31.12.2016.             Претходна  година</t>
  </si>
  <si>
    <t>Претходна година
2016</t>
  </si>
  <si>
    <t>План за период 01.01-31.12.2017 текућа година</t>
  </si>
  <si>
    <t>Период од 01.01. до 31.03.2017.</t>
  </si>
  <si>
    <t>Период од 01.01. до 30.06.2017.</t>
  </si>
  <si>
    <r>
      <t xml:space="preserve">           2016 </t>
    </r>
    <r>
      <rPr>
        <b/>
        <sz val="12"/>
        <rFont val="Calibri"/>
        <family val="2"/>
      </rPr>
      <t>¹</t>
    </r>
  </si>
  <si>
    <t>30.06.2017.</t>
  </si>
  <si>
    <t>30.09.2017.</t>
  </si>
  <si>
    <t>Стање на дан 31.12.2016. године*</t>
  </si>
  <si>
    <t>Период од 01.01. до 30.09.2017.</t>
  </si>
  <si>
    <t>Период од 01.01. до 31.12.2017.</t>
  </si>
  <si>
    <t>Ракика по основу привременог умањења основица</t>
  </si>
  <si>
    <t>16.233.842,1</t>
  </si>
  <si>
    <t>FK "OBILIĆ"</t>
  </si>
  <si>
    <t xml:space="preserve">reklama </t>
  </si>
  <si>
    <t>31.12.2017.</t>
  </si>
  <si>
    <t>БИЛАНС УСПЕХА за период 01.01 - 31.12.2017.</t>
  </si>
  <si>
    <t xml:space="preserve"> 01.01 - 31.12.2017.</t>
  </si>
  <si>
    <t xml:space="preserve">Индекс 
 реализација                    01.01. -31.12.2017./                   план 01.01. -31.12.2017. </t>
  </si>
  <si>
    <t>БИЛАНС СТАЊА  на дан 31.12.2017.</t>
  </si>
  <si>
    <t>Индекс реализација 31.12.2017./                  план 31.12.2017.</t>
  </si>
  <si>
    <t>у периоду од 01.01. до 31.12.2017.године</t>
  </si>
  <si>
    <t>01.01. - 31.12.2017.</t>
  </si>
  <si>
    <t>Индекс 
 реализација                    01.01. -31.12.2017./                   план01.01. -31.12.2017.</t>
  </si>
  <si>
    <t xml:space="preserve">Индекс 
 реализација 01.01. -31.12.2017./                           план 01.01. -31.12.2017. </t>
  </si>
  <si>
    <t>Индекс 
 реализација 01.01. -31.12.2017./                    план 01.01. -31.12.2017.</t>
  </si>
  <si>
    <t>Гас-јавно снабдевање"енергент"</t>
  </si>
  <si>
    <t xml:space="preserve">      на дан 31.12..2017.</t>
  </si>
  <si>
    <t>Датум: 29.01.2018.</t>
  </si>
  <si>
    <t>29.01.2018.</t>
  </si>
  <si>
    <t xml:space="preserve">Датум: 29.01.2018.                                                                                                                                     </t>
  </si>
  <si>
    <t xml:space="preserve">Датум: 29.01.2018.                                                                                                                                        </t>
  </si>
  <si>
    <t xml:space="preserve">Датум: 29.01.2018.                                                                                                                                              </t>
  </si>
  <si>
    <t>Стање на дан 31.12.2017. године**</t>
  </si>
  <si>
    <r>
      <t>Корисници у индивидуалном становању   (дин/м</t>
    </r>
    <r>
      <rPr>
        <vertAlign val="superscript"/>
        <sz val="8"/>
        <rFont val="Times New Roman"/>
        <family val="1"/>
      </rPr>
      <t>3</t>
    </r>
    <r>
      <rPr>
        <sz val="8"/>
        <rFont val="Times New Roman"/>
        <family val="1"/>
      </rPr>
      <t>)</t>
    </r>
  </si>
</sst>
</file>

<file path=xl/styles.xml><?xml version="1.0" encoding="utf-8"?>
<styleSheet xmlns="http://schemas.openxmlformats.org/spreadsheetml/2006/main">
  <numFmts count="3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s>
  <fonts count="77">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b/>
      <sz val="12"/>
      <name val="Calibri"/>
      <family val="2"/>
    </font>
    <font>
      <sz val="12"/>
      <name val="Calibri"/>
      <family val="2"/>
    </font>
    <font>
      <sz val="11"/>
      <color indexed="8"/>
      <name val="Times New Roman"/>
      <family val="1"/>
    </font>
    <font>
      <b/>
      <sz val="8"/>
      <name val="Times New Roman"/>
      <family val="1"/>
    </font>
    <font>
      <vertAlign val="superscrip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sz val="8"/>
      <color theme="1"/>
      <name val="Calibri"/>
      <family val="2"/>
    </font>
    <font>
      <b/>
      <sz val="14"/>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style="medium"/>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color indexed="63"/>
      </left>
      <right>
        <color indexed="63"/>
      </right>
      <top>
        <color indexed="63"/>
      </top>
      <bottom style="medium"/>
    </border>
    <border>
      <left>
        <color indexed="63"/>
      </left>
      <right style="thin"/>
      <top style="thin"/>
      <bottom style="medium"/>
    </border>
    <border>
      <left>
        <color indexed="63"/>
      </left>
      <right style="medium"/>
      <top>
        <color indexed="63"/>
      </top>
      <bottom style="thin"/>
    </border>
    <border>
      <left>
        <color indexed="63"/>
      </left>
      <right style="medium"/>
      <top style="thin"/>
      <bottom style="thin"/>
    </border>
    <border>
      <left style="medium"/>
      <right style="medium"/>
      <top>
        <color indexed="63"/>
      </top>
      <bottom style="thin"/>
    </border>
    <border>
      <left style="medium"/>
      <right style="medium"/>
      <top style="thin"/>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thin"/>
      <bottom style="thin"/>
    </border>
    <border>
      <left>
        <color indexed="63"/>
      </left>
      <right style="thin"/>
      <top>
        <color indexed="63"/>
      </top>
      <bottom style="medium"/>
    </border>
    <border>
      <left style="thin"/>
      <right>
        <color indexed="63"/>
      </right>
      <top>
        <color indexed="63"/>
      </top>
      <bottom style="medium"/>
    </border>
    <border>
      <left>
        <color indexed="63"/>
      </left>
      <right style="medium"/>
      <top style="thin"/>
      <bottom style="medium"/>
    </border>
    <border>
      <left style="medium"/>
      <right>
        <color indexed="63"/>
      </right>
      <top>
        <color indexed="63"/>
      </top>
      <bottom>
        <color indexed="63"/>
      </bottom>
    </border>
    <border>
      <left style="thin"/>
      <right style="medium"/>
      <top>
        <color indexed="63"/>
      </top>
      <bottom>
        <color indexed="63"/>
      </bottom>
    </border>
    <border>
      <left style="medium"/>
      <right style="medium"/>
      <top style="medium"/>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style="medium"/>
      <right>
        <color indexed="63"/>
      </right>
      <top style="thin"/>
      <bottom style="medium"/>
    </border>
    <border>
      <left style="medium"/>
      <right>
        <color indexed="63"/>
      </right>
      <top style="thin"/>
      <bottom style="thin"/>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style="medium"/>
      <bottom style="thin"/>
    </border>
    <border>
      <left style="medium"/>
      <right>
        <color indexed="63"/>
      </right>
      <top style="medium"/>
      <bottom>
        <color indexed="63"/>
      </bottom>
    </border>
    <border>
      <left style="medium"/>
      <right>
        <color indexed="63"/>
      </right>
      <top style="medium"/>
      <bottom style="thin"/>
    </border>
    <border>
      <left style="medium"/>
      <right style="thin"/>
      <top style="medium"/>
      <bottom>
        <color indexed="63"/>
      </bottom>
    </border>
    <border>
      <left style="medium"/>
      <right style="thin"/>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color indexed="63"/>
      </top>
      <bottom>
        <color indexed="63"/>
      </bottom>
    </border>
    <border>
      <left style="medium"/>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28"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2" fillId="29" borderId="1" applyNumberFormat="0" applyAlignment="0" applyProtection="0"/>
    <xf numFmtId="0" fontId="63" fillId="0" borderId="6" applyNumberFormat="0" applyFill="0" applyAlignment="0" applyProtection="0"/>
    <xf numFmtId="0" fontId="64" fillId="30" borderId="0" applyNumberFormat="0" applyBorder="0" applyAlignment="0" applyProtection="0"/>
    <xf numFmtId="0" fontId="0" fillId="0" borderId="0">
      <alignment/>
      <protection/>
    </xf>
    <xf numFmtId="0" fontId="0" fillId="31" borderId="7" applyNumberFormat="0" applyFont="0" applyAlignment="0" applyProtection="0"/>
    <xf numFmtId="0" fontId="65" fillId="26"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67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0" fontId="11" fillId="32" borderId="10" xfId="57" applyFont="1" applyFill="1" applyBorder="1" applyAlignment="1">
      <alignment horizontal="left" wrapText="1"/>
      <protection/>
    </xf>
    <xf numFmtId="3" fontId="11" fillId="0" borderId="10" xfId="0" applyNumberFormat="1" applyFont="1" applyFill="1" applyBorder="1" applyAlignment="1">
      <alignment horizontal="right" vertical="center" wrapText="1"/>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69" fillId="0" borderId="10" xfId="0" applyFont="1" applyBorder="1" applyAlignment="1">
      <alignment horizontal="center" vertical="center"/>
    </xf>
    <xf numFmtId="0" fontId="69"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14" fillId="0" borderId="10" xfId="0" applyFont="1" applyBorder="1" applyAlignment="1">
      <alignment horizontal="center"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70" fillId="0" borderId="11" xfId="0" applyFont="1" applyBorder="1" applyAlignment="1">
      <alignment vertical="center" wrapText="1"/>
    </xf>
    <xf numFmtId="0" fontId="71" fillId="0" borderId="10" xfId="0" applyFont="1" applyBorder="1" applyAlignment="1">
      <alignment horizontal="center" vertical="center" wrapText="1"/>
    </xf>
    <xf numFmtId="0" fontId="71" fillId="0" borderId="11" xfId="0" applyFont="1" applyBorder="1" applyAlignment="1">
      <alignment vertical="center" wrapText="1"/>
    </xf>
    <xf numFmtId="0" fontId="70" fillId="0" borderId="12" xfId="0" applyFont="1" applyBorder="1" applyAlignment="1">
      <alignment vertical="center" wrapText="1"/>
    </xf>
    <xf numFmtId="0" fontId="71"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5" fillId="0" borderId="0" xfId="0" applyFont="1" applyAlignment="1">
      <alignment/>
    </xf>
    <xf numFmtId="0" fontId="12" fillId="0" borderId="0" xfId="0" applyFont="1" applyAlignment="1">
      <alignment horizontal="right"/>
    </xf>
    <xf numFmtId="0" fontId="2" fillId="0" borderId="17" xfId="0" applyFont="1" applyBorder="1" applyAlignment="1">
      <alignment horizontal="center" vertical="center" wrapText="1"/>
    </xf>
    <xf numFmtId="0" fontId="70" fillId="0" borderId="17" xfId="0" applyFont="1" applyBorder="1" applyAlignment="1">
      <alignment vertical="center" wrapText="1"/>
    </xf>
    <xf numFmtId="0" fontId="71"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3" fontId="11" fillId="0" borderId="16" xfId="0" applyNumberFormat="1"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0" fontId="14" fillId="0" borderId="24" xfId="0" applyFont="1" applyBorder="1" applyAlignment="1">
      <alignment vertical="center" wrapText="1"/>
    </xf>
    <xf numFmtId="49" fontId="2" fillId="0" borderId="11" xfId="0" applyNumberFormat="1" applyFont="1" applyBorder="1" applyAlignment="1">
      <alignment horizontal="center" vertical="center"/>
    </xf>
    <xf numFmtId="0" fontId="14" fillId="0" borderId="15" xfId="0" applyFont="1" applyBorder="1" applyAlignment="1">
      <alignment vertical="center" wrapText="1"/>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25" xfId="0" applyFont="1" applyBorder="1" applyAlignment="1">
      <alignment/>
    </xf>
    <xf numFmtId="0" fontId="14" fillId="0" borderId="15" xfId="0" applyFont="1" applyBorder="1" applyAlignment="1">
      <alignment horizontal="center" vertical="center" wrapText="1"/>
    </xf>
    <xf numFmtId="0" fontId="69" fillId="0" borderId="15" xfId="0" applyFont="1" applyBorder="1" applyAlignment="1">
      <alignment horizontal="center" vertical="center"/>
    </xf>
    <xf numFmtId="0" fontId="69" fillId="0" borderId="11" xfId="0" applyFont="1" applyBorder="1" applyAlignment="1">
      <alignment horizontal="center" vertical="center" wrapText="1"/>
    </xf>
    <xf numFmtId="0" fontId="69" fillId="0" borderId="15" xfId="0" applyFont="1" applyBorder="1" applyAlignment="1">
      <alignment/>
    </xf>
    <xf numFmtId="0" fontId="69" fillId="0" borderId="12" xfId="0" applyFont="1" applyBorder="1" applyAlignment="1">
      <alignment horizontal="center" vertical="center" wrapText="1"/>
    </xf>
    <xf numFmtId="0" fontId="69" fillId="0" borderId="13" xfId="0" applyFont="1" applyBorder="1" applyAlignment="1">
      <alignment/>
    </xf>
    <xf numFmtId="0" fontId="69" fillId="0" borderId="14" xfId="0" applyFont="1" applyBorder="1" applyAlignment="1">
      <alignment/>
    </xf>
    <xf numFmtId="0" fontId="2" fillId="0" borderId="26" xfId="0" applyFont="1" applyBorder="1" applyAlignment="1">
      <alignment/>
    </xf>
    <xf numFmtId="0" fontId="14" fillId="0" borderId="11" xfId="0" applyFont="1" applyBorder="1" applyAlignment="1">
      <alignment horizontal="center" vertical="center" wrapText="1"/>
    </xf>
    <xf numFmtId="0" fontId="69" fillId="0" borderId="11" xfId="0" applyFont="1" applyBorder="1" applyAlignment="1">
      <alignment horizontal="center" vertical="center"/>
    </xf>
    <xf numFmtId="0" fontId="69" fillId="0" borderId="11" xfId="0" applyFont="1" applyBorder="1" applyAlignment="1">
      <alignment/>
    </xf>
    <xf numFmtId="0" fontId="69"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4" borderId="10" xfId="0" applyFont="1" applyFill="1" applyBorder="1" applyAlignment="1">
      <alignment horizontal="center" wrapText="1"/>
    </xf>
    <xf numFmtId="0" fontId="2" fillId="34" borderId="10" xfId="0" applyFont="1" applyFill="1" applyBorder="1" applyAlignment="1">
      <alignment horizontal="center" wrapText="1"/>
    </xf>
    <xf numFmtId="0" fontId="2" fillId="34" borderId="11" xfId="0" applyFont="1" applyFill="1" applyBorder="1" applyAlignment="1">
      <alignment horizontal="center" wrapText="1"/>
    </xf>
    <xf numFmtId="0" fontId="11" fillId="34"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8" xfId="0" applyFont="1" applyBorder="1" applyAlignment="1">
      <alignment/>
    </xf>
    <xf numFmtId="0" fontId="1" fillId="0" borderId="16"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6" xfId="0" applyFont="1" applyBorder="1" applyAlignment="1">
      <alignment/>
    </xf>
    <xf numFmtId="0" fontId="1" fillId="0" borderId="19" xfId="0" applyFont="1" applyBorder="1" applyAlignment="1">
      <alignment horizontal="center" vertical="center" wrapText="1"/>
    </xf>
    <xf numFmtId="0" fontId="1" fillId="0" borderId="32"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33"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4" xfId="0" applyFont="1" applyBorder="1" applyAlignment="1">
      <alignment/>
    </xf>
    <xf numFmtId="0" fontId="8" fillId="0" borderId="29" xfId="0" applyFont="1" applyBorder="1" applyAlignment="1">
      <alignment/>
    </xf>
    <xf numFmtId="0" fontId="1" fillId="0" borderId="31" xfId="0" applyFont="1" applyBorder="1" applyAlignment="1">
      <alignment/>
    </xf>
    <xf numFmtId="0" fontId="2" fillId="0" borderId="35" xfId="0" applyFont="1" applyBorder="1" applyAlignment="1">
      <alignment horizontal="center" vertical="center" wrapText="1"/>
    </xf>
    <xf numFmtId="0" fontId="13" fillId="0" borderId="0" xfId="57" applyFont="1">
      <alignment/>
      <protection/>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9"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6" xfId="57" applyFont="1" applyBorder="1" applyAlignment="1">
      <alignment horizontal="center" vertical="center" wrapText="1"/>
      <protection/>
    </xf>
    <xf numFmtId="0" fontId="14" fillId="0" borderId="36"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5" borderId="11" xfId="57" applyFont="1" applyFill="1" applyBorder="1" applyAlignment="1">
      <alignmen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0" fontId="13" fillId="35" borderId="36" xfId="57"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3" fontId="23" fillId="35" borderId="10" xfId="57" applyNumberFormat="1" applyFont="1" applyFill="1" applyBorder="1" applyAlignment="1">
      <alignment vertical="center" wrapText="1"/>
      <protection/>
    </xf>
    <xf numFmtId="3" fontId="23" fillId="35" borderId="15" xfId="57" applyNumberFormat="1" applyFont="1" applyFill="1" applyBorder="1" applyAlignment="1">
      <alignment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3" fontId="23" fillId="0" borderId="13" xfId="57" applyNumberFormat="1" applyFont="1" applyBorder="1" applyAlignment="1">
      <alignment vertical="center" wrapText="1"/>
      <protection/>
    </xf>
    <xf numFmtId="3" fontId="23" fillId="0" borderId="14" xfId="57" applyNumberFormat="1" applyFont="1" applyBorder="1" applyAlignment="1">
      <alignment vertical="center" wrapText="1"/>
      <protection/>
    </xf>
    <xf numFmtId="0" fontId="14" fillId="0" borderId="0" xfId="57" applyFont="1" applyAlignment="1">
      <alignment horizontal="right"/>
      <protection/>
    </xf>
    <xf numFmtId="3" fontId="1" fillId="0" borderId="15" xfId="0" applyNumberFormat="1" applyFont="1" applyBorder="1" applyAlignment="1">
      <alignment horizontal="center" vertical="center" wrapText="1"/>
    </xf>
    <xf numFmtId="3" fontId="12" fillId="0" borderId="19"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11" fillId="0" borderId="10" xfId="0" applyNumberFormat="1" applyFont="1" applyBorder="1" applyAlignment="1">
      <alignment horizontal="center" vertical="center" wrapText="1"/>
    </xf>
    <xf numFmtId="3" fontId="11" fillId="0" borderId="15" xfId="0" applyNumberFormat="1" applyFont="1" applyBorder="1" applyAlignment="1">
      <alignment horizontal="center" vertical="center" wrapText="1"/>
    </xf>
    <xf numFmtId="3" fontId="1" fillId="0" borderId="19"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1" fillId="0" borderId="16" xfId="0" applyNumberFormat="1" applyFont="1" applyBorder="1" applyAlignment="1">
      <alignment horizontal="center" vertical="center" wrapText="1"/>
    </xf>
    <xf numFmtId="3" fontId="11" fillId="0" borderId="19" xfId="0" applyNumberFormat="1" applyFont="1" applyBorder="1" applyAlignment="1">
      <alignment horizontal="center" vertical="center" wrapText="1"/>
    </xf>
    <xf numFmtId="3" fontId="11" fillId="0" borderId="10" xfId="0" applyNumberFormat="1" applyFont="1" applyBorder="1" applyAlignment="1">
      <alignment/>
    </xf>
    <xf numFmtId="3" fontId="11" fillId="0" borderId="10" xfId="0" applyNumberFormat="1" applyFont="1" applyFill="1" applyBorder="1" applyAlignment="1">
      <alignment horizontal="left" vertical="center" wrapText="1"/>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locked="0"/>
    </xf>
    <xf numFmtId="3" fontId="11" fillId="0" borderId="10" xfId="0" applyNumberFormat="1" applyFont="1" applyFill="1" applyBorder="1" applyAlignment="1" applyProtection="1">
      <alignment horizontal="right" vertical="center"/>
      <protection locked="0"/>
    </xf>
    <xf numFmtId="3" fontId="11" fillId="0" borderId="10"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3" fontId="12" fillId="0" borderId="10" xfId="0" applyNumberFormat="1" applyFont="1" applyBorder="1" applyAlignment="1">
      <alignment horizontal="right"/>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2" fillId="0" borderId="13" xfId="0" applyNumberFormat="1" applyFont="1" applyFill="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2" fillId="0" borderId="10" xfId="0" applyNumberFormat="1" applyFont="1" applyFill="1" applyBorder="1" applyAlignment="1" quotePrefix="1">
      <alignment horizontal="right" vertical="center" wrapText="1"/>
    </xf>
    <xf numFmtId="3" fontId="1" fillId="33" borderId="10"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 fontId="1" fillId="33" borderId="10" xfId="0" applyNumberFormat="1" applyFont="1" applyFill="1" applyBorder="1" applyAlignment="1">
      <alignment horizontal="right"/>
    </xf>
    <xf numFmtId="3" fontId="1" fillId="33" borderId="10" xfId="0" applyNumberFormat="1" applyFont="1" applyFill="1" applyBorder="1" applyAlignment="1">
      <alignment horizontal="right" vertical="top"/>
    </xf>
    <xf numFmtId="3" fontId="2" fillId="34" borderId="10" xfId="0" applyNumberFormat="1" applyFont="1" applyFill="1" applyBorder="1" applyAlignment="1">
      <alignment horizontal="right"/>
    </xf>
    <xf numFmtId="3" fontId="2" fillId="0" borderId="13" xfId="0" applyNumberFormat="1" applyFont="1" applyBorder="1" applyAlignment="1">
      <alignment horizontal="right"/>
    </xf>
    <xf numFmtId="3" fontId="1" fillId="33" borderId="15" xfId="0" applyNumberFormat="1" applyFont="1" applyFill="1" applyBorder="1" applyAlignment="1">
      <alignment horizontal="center" wrapText="1"/>
    </xf>
    <xf numFmtId="3" fontId="2" fillId="0" borderId="15" xfId="0" applyNumberFormat="1" applyFont="1" applyBorder="1" applyAlignment="1">
      <alignment horizontal="center"/>
    </xf>
    <xf numFmtId="3" fontId="1" fillId="33" borderId="15" xfId="0" applyNumberFormat="1" applyFont="1" applyFill="1" applyBorder="1" applyAlignment="1">
      <alignment horizontal="center"/>
    </xf>
    <xf numFmtId="3" fontId="2" fillId="0" borderId="14" xfId="0" applyNumberFormat="1" applyFont="1" applyBorder="1" applyAlignment="1">
      <alignment horizontal="center"/>
    </xf>
    <xf numFmtId="3" fontId="2" fillId="0" borderId="10" xfId="0" applyNumberFormat="1" applyFont="1" applyBorder="1" applyAlignment="1">
      <alignment horizontal="left"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36" xfId="0" applyNumberFormat="1" applyFont="1" applyBorder="1" applyAlignment="1">
      <alignment/>
    </xf>
    <xf numFmtId="3" fontId="2" fillId="0" borderId="37" xfId="0" applyNumberFormat="1" applyFont="1" applyBorder="1" applyAlignment="1">
      <alignment/>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3" xfId="0" applyFont="1" applyBorder="1" applyAlignment="1">
      <alignment horizontal="center" vertical="center" wrapText="1"/>
    </xf>
    <xf numFmtId="0" fontId="12" fillId="0" borderId="15" xfId="0" applyFont="1" applyBorder="1" applyAlignment="1">
      <alignment/>
    </xf>
    <xf numFmtId="0" fontId="12" fillId="0" borderId="36" xfId="0" applyFont="1" applyBorder="1" applyAlignment="1">
      <alignment/>
    </xf>
    <xf numFmtId="0" fontId="12" fillId="0" borderId="16" xfId="0" applyFont="1" applyBorder="1" applyAlignment="1">
      <alignment/>
    </xf>
    <xf numFmtId="0" fontId="12" fillId="0" borderId="24" xfId="0" applyFont="1" applyBorder="1" applyAlignment="1">
      <alignment/>
    </xf>
    <xf numFmtId="0" fontId="12" fillId="0" borderId="38" xfId="0" applyFont="1" applyBorder="1" applyAlignment="1">
      <alignment/>
    </xf>
    <xf numFmtId="49" fontId="12" fillId="0" borderId="32" xfId="0" applyNumberFormat="1" applyFont="1" applyBorder="1" applyAlignment="1">
      <alignment horizontal="center" vertical="center"/>
    </xf>
    <xf numFmtId="49" fontId="12" fillId="0" borderId="27" xfId="0" applyNumberFormat="1" applyFont="1" applyBorder="1" applyAlignment="1">
      <alignment horizontal="center" vertical="center"/>
    </xf>
    <xf numFmtId="49" fontId="12" fillId="0" borderId="39" xfId="0" applyNumberFormat="1" applyFont="1" applyBorder="1" applyAlignment="1">
      <alignment horizontal="center" vertical="center"/>
    </xf>
    <xf numFmtId="49" fontId="16" fillId="0" borderId="40" xfId="0" applyNumberFormat="1" applyFont="1" applyBorder="1" applyAlignment="1">
      <alignment horizontal="center" vertical="center" wrapText="1"/>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12" fillId="34" borderId="38" xfId="0" applyFont="1" applyFill="1" applyBorder="1" applyAlignment="1">
      <alignment/>
    </xf>
    <xf numFmtId="0" fontId="12" fillId="34" borderId="13" xfId="0" applyFont="1" applyFill="1" applyBorder="1" applyAlignment="1">
      <alignment/>
    </xf>
    <xf numFmtId="0" fontId="12" fillId="34" borderId="37" xfId="0" applyFont="1" applyFill="1" applyBorder="1" applyAlignment="1">
      <alignment/>
    </xf>
    <xf numFmtId="49" fontId="12" fillId="35"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33"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11" fillId="0" borderId="0" xfId="0" applyFont="1" applyBorder="1" applyAlignment="1">
      <alignment/>
    </xf>
    <xf numFmtId="0" fontId="2" fillId="0" borderId="0" xfId="0" applyFont="1" applyBorder="1" applyAlignment="1">
      <alignment horizontal="center" vertical="center"/>
    </xf>
    <xf numFmtId="0" fontId="2" fillId="0" borderId="26"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xf>
    <xf numFmtId="0" fontId="2" fillId="0" borderId="0" xfId="0" applyFont="1" applyAlignment="1">
      <alignment horizontal="center" wrapText="1"/>
    </xf>
    <xf numFmtId="0" fontId="2" fillId="0" borderId="36" xfId="0" applyFont="1" applyBorder="1" applyAlignment="1">
      <alignment/>
    </xf>
    <xf numFmtId="0" fontId="72" fillId="0" borderId="0" xfId="0" applyFont="1" applyAlignment="1">
      <alignment/>
    </xf>
    <xf numFmtId="0" fontId="72" fillId="0" borderId="0" xfId="0" applyFont="1" applyFill="1" applyBorder="1" applyAlignment="1">
      <alignment horizontal="center" vertical="center" wrapText="1"/>
    </xf>
    <xf numFmtId="0" fontId="72" fillId="0" borderId="0" xfId="0" applyFont="1" applyBorder="1" applyAlignment="1">
      <alignment horizontal="right"/>
    </xf>
    <xf numFmtId="0" fontId="72" fillId="0" borderId="0" xfId="0" applyFont="1" applyBorder="1" applyAlignment="1">
      <alignment/>
    </xf>
    <xf numFmtId="0" fontId="72" fillId="0" borderId="43"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44" xfId="0" applyNumberFormat="1" applyFont="1" applyFill="1" applyBorder="1" applyAlignment="1" applyProtection="1">
      <alignment horizontal="center" vertical="center" wrapText="1"/>
      <protection/>
    </xf>
    <xf numFmtId="0" fontId="72" fillId="0" borderId="45" xfId="0" applyFont="1" applyBorder="1" applyAlignment="1">
      <alignment horizontal="right"/>
    </xf>
    <xf numFmtId="0" fontId="72" fillId="0" borderId="46" xfId="0" applyFont="1" applyBorder="1" applyAlignment="1">
      <alignment horizontal="right"/>
    </xf>
    <xf numFmtId="49" fontId="15" fillId="33" borderId="41" xfId="0" applyNumberFormat="1" applyFont="1" applyFill="1" applyBorder="1" applyAlignment="1" applyProtection="1">
      <alignment horizontal="center" vertical="center" wrapText="1"/>
      <protection/>
    </xf>
    <xf numFmtId="0" fontId="72" fillId="0" borderId="47" xfId="0" applyFont="1" applyBorder="1" applyAlignment="1">
      <alignment horizontal="right"/>
    </xf>
    <xf numFmtId="0" fontId="72" fillId="0" borderId="35" xfId="0" applyFont="1" applyBorder="1" applyAlignment="1">
      <alignment horizontal="right"/>
    </xf>
    <xf numFmtId="0" fontId="72" fillId="0" borderId="48" xfId="0" applyFont="1" applyBorder="1" applyAlignment="1">
      <alignment horizontal="right"/>
    </xf>
    <xf numFmtId="0" fontId="72" fillId="33" borderId="49" xfId="0" applyFont="1" applyFill="1" applyBorder="1" applyAlignment="1">
      <alignment horizontal="right" vertical="center"/>
    </xf>
    <xf numFmtId="0" fontId="72" fillId="33" borderId="49" xfId="0" applyFont="1" applyFill="1" applyBorder="1" applyAlignment="1">
      <alignment/>
    </xf>
    <xf numFmtId="49" fontId="15" fillId="33" borderId="50" xfId="0" applyNumberFormat="1" applyFont="1" applyFill="1" applyBorder="1" applyAlignment="1" applyProtection="1">
      <alignment horizontal="center" vertical="center" wrapText="1"/>
      <protection/>
    </xf>
    <xf numFmtId="0" fontId="72" fillId="33" borderId="51" xfId="0" applyFont="1" applyFill="1" applyBorder="1" applyAlignment="1">
      <alignment/>
    </xf>
    <xf numFmtId="0" fontId="27" fillId="33" borderId="41" xfId="0" applyFont="1" applyFill="1" applyBorder="1" applyAlignment="1" applyProtection="1">
      <alignment horizontal="center" vertical="center" wrapText="1"/>
      <protection/>
    </xf>
    <xf numFmtId="0" fontId="72" fillId="0" borderId="47" xfId="0" applyFont="1" applyBorder="1" applyAlignment="1">
      <alignment horizontal="center" vertical="center"/>
    </xf>
    <xf numFmtId="0" fontId="72" fillId="0" borderId="35" xfId="0" applyFont="1" applyBorder="1" applyAlignment="1">
      <alignment horizontal="center" vertical="center"/>
    </xf>
    <xf numFmtId="0" fontId="73" fillId="0" borderId="0" xfId="0" applyFont="1" applyAlignment="1">
      <alignment/>
    </xf>
    <xf numFmtId="0" fontId="72" fillId="0" borderId="43" xfId="0" applyFont="1" applyBorder="1" applyAlignment="1">
      <alignment horizontal="right"/>
    </xf>
    <xf numFmtId="3" fontId="72" fillId="0" borderId="32" xfId="0" applyNumberFormat="1" applyFont="1" applyBorder="1" applyAlignment="1">
      <alignment horizontal="right"/>
    </xf>
    <xf numFmtId="3" fontId="72" fillId="0" borderId="19" xfId="0" applyNumberFormat="1" applyFont="1" applyBorder="1" applyAlignment="1">
      <alignment horizontal="right"/>
    </xf>
    <xf numFmtId="3" fontId="72" fillId="0" borderId="52" xfId="0" applyNumberFormat="1" applyFont="1" applyBorder="1" applyAlignment="1">
      <alignment horizontal="right"/>
    </xf>
    <xf numFmtId="3" fontId="72" fillId="0" borderId="17" xfId="0" applyNumberFormat="1" applyFont="1" applyBorder="1" applyAlignment="1">
      <alignment horizontal="right"/>
    </xf>
    <xf numFmtId="3" fontId="72" fillId="0" borderId="27" xfId="0" applyNumberFormat="1" applyFont="1" applyBorder="1" applyAlignment="1">
      <alignment horizontal="right"/>
    </xf>
    <xf numFmtId="3" fontId="72" fillId="0" borderId="15" xfId="0" applyNumberFormat="1" applyFont="1" applyBorder="1" applyAlignment="1">
      <alignment horizontal="right"/>
    </xf>
    <xf numFmtId="3" fontId="72" fillId="0" borderId="53" xfId="0" applyNumberFormat="1" applyFont="1" applyBorder="1" applyAlignment="1">
      <alignment horizontal="right"/>
    </xf>
    <xf numFmtId="3" fontId="72" fillId="0" borderId="11" xfId="0" applyNumberFormat="1" applyFont="1" applyBorder="1" applyAlignment="1">
      <alignment horizontal="right"/>
    </xf>
    <xf numFmtId="3" fontId="72" fillId="0" borderId="12" xfId="0" applyNumberFormat="1" applyFont="1" applyBorder="1" applyAlignment="1">
      <alignment horizontal="right"/>
    </xf>
    <xf numFmtId="3" fontId="72" fillId="0" borderId="14" xfId="0" applyNumberFormat="1" applyFont="1" applyBorder="1" applyAlignment="1">
      <alignment horizontal="right"/>
    </xf>
    <xf numFmtId="3" fontId="72" fillId="0" borderId="44" xfId="0" applyNumberFormat="1" applyFont="1" applyBorder="1" applyAlignment="1">
      <alignment horizontal="right"/>
    </xf>
    <xf numFmtId="3" fontId="72" fillId="0" borderId="18" xfId="0" applyNumberFormat="1" applyFont="1" applyBorder="1" applyAlignment="1">
      <alignment horizontal="right"/>
    </xf>
    <xf numFmtId="3" fontId="72" fillId="33" borderId="54" xfId="0" applyNumberFormat="1" applyFont="1" applyFill="1" applyBorder="1" applyAlignment="1">
      <alignment/>
    </xf>
    <xf numFmtId="3" fontId="72" fillId="33" borderId="34" xfId="0" applyNumberFormat="1" applyFont="1" applyFill="1" applyBorder="1" applyAlignment="1">
      <alignment/>
    </xf>
    <xf numFmtId="3" fontId="72" fillId="33" borderId="55" xfId="0" applyNumberFormat="1" applyFont="1" applyFill="1" applyBorder="1" applyAlignment="1">
      <alignment/>
    </xf>
    <xf numFmtId="3" fontId="72" fillId="33" borderId="22" xfId="0" applyNumberFormat="1" applyFont="1" applyFill="1" applyBorder="1" applyAlignment="1">
      <alignment/>
    </xf>
    <xf numFmtId="3" fontId="72" fillId="0" borderId="47" xfId="0" applyNumberFormat="1" applyFont="1" applyBorder="1" applyAlignment="1">
      <alignment horizontal="right"/>
    </xf>
    <xf numFmtId="3" fontId="72" fillId="0" borderId="45" xfId="0" applyNumberFormat="1" applyFont="1" applyBorder="1" applyAlignment="1">
      <alignment horizontal="right"/>
    </xf>
    <xf numFmtId="3" fontId="72" fillId="0" borderId="35" xfId="0" applyNumberFormat="1" applyFont="1" applyBorder="1" applyAlignment="1">
      <alignment horizontal="right"/>
    </xf>
    <xf numFmtId="3" fontId="72" fillId="0" borderId="46" xfId="0" applyNumberFormat="1" applyFont="1" applyBorder="1" applyAlignment="1">
      <alignment horizontal="right"/>
    </xf>
    <xf numFmtId="3" fontId="72" fillId="0" borderId="48" xfId="0" applyNumberFormat="1" applyFont="1" applyBorder="1" applyAlignment="1">
      <alignment horizontal="right"/>
    </xf>
    <xf numFmtId="3" fontId="72" fillId="0" borderId="56" xfId="0" applyNumberFormat="1" applyFont="1" applyBorder="1" applyAlignment="1">
      <alignment horizontal="right"/>
    </xf>
    <xf numFmtId="0" fontId="72" fillId="0" borderId="26" xfId="0" applyFont="1" applyBorder="1" applyAlignment="1">
      <alignment horizontal="right"/>
    </xf>
    <xf numFmtId="0" fontId="74" fillId="0" borderId="0" xfId="0" applyFont="1" applyAlignment="1">
      <alignment vertical="center"/>
    </xf>
    <xf numFmtId="0" fontId="72" fillId="0" borderId="42" xfId="0" applyFont="1" applyBorder="1" applyAlignment="1">
      <alignment horizontal="center" vertical="center"/>
    </xf>
    <xf numFmtId="0" fontId="0" fillId="0" borderId="57" xfId="0" applyBorder="1" applyAlignment="1">
      <alignment/>
    </xf>
    <xf numFmtId="0" fontId="72" fillId="0" borderId="0" xfId="0" applyFont="1" applyFill="1" applyBorder="1" applyAlignment="1">
      <alignment horizontal="right" vertical="center"/>
    </xf>
    <xf numFmtId="0" fontId="72" fillId="0" borderId="0" xfId="0" applyFont="1" applyFill="1" applyBorder="1" applyAlignment="1">
      <alignment/>
    </xf>
    <xf numFmtId="0" fontId="72" fillId="0" borderId="26" xfId="0" applyFont="1" applyFill="1" applyBorder="1" applyAlignment="1">
      <alignment/>
    </xf>
    <xf numFmtId="0" fontId="11" fillId="0" borderId="15" xfId="0" applyFont="1" applyBorder="1" applyAlignment="1">
      <alignment horizontal="center"/>
    </xf>
    <xf numFmtId="0" fontId="5" fillId="0" borderId="14" xfId="0" applyFont="1" applyBorder="1" applyAlignment="1">
      <alignment horizontal="center"/>
    </xf>
    <xf numFmtId="0" fontId="5" fillId="0" borderId="13" xfId="0" applyFont="1" applyBorder="1" applyAlignment="1">
      <alignment horizontal="center"/>
    </xf>
    <xf numFmtId="3" fontId="2" fillId="0" borderId="21" xfId="0" applyNumberFormat="1" applyFont="1" applyBorder="1" applyAlignment="1">
      <alignment/>
    </xf>
    <xf numFmtId="3" fontId="14" fillId="0" borderId="15" xfId="0" applyNumberFormat="1" applyFont="1" applyBorder="1" applyAlignment="1">
      <alignment horizontal="center" vertical="center" wrapText="1"/>
    </xf>
    <xf numFmtId="3" fontId="2" fillId="0" borderId="0" xfId="0" applyNumberFormat="1" applyFont="1" applyAlignment="1">
      <alignment/>
    </xf>
    <xf numFmtId="4" fontId="2" fillId="0" borderId="10" xfId="0" applyNumberFormat="1" applyFont="1" applyBorder="1" applyAlignment="1">
      <alignment/>
    </xf>
    <xf numFmtId="9" fontId="2" fillId="0" borderId="10" xfId="0" applyNumberFormat="1" applyFont="1" applyBorder="1" applyAlignment="1">
      <alignment/>
    </xf>
    <xf numFmtId="4" fontId="2" fillId="0" borderId="15" xfId="0" applyNumberFormat="1" applyFont="1" applyBorder="1" applyAlignment="1">
      <alignment/>
    </xf>
    <xf numFmtId="3" fontId="23" fillId="0" borderId="0" xfId="57" applyNumberFormat="1" applyFont="1" applyFill="1" applyBorder="1" applyAlignment="1">
      <alignment vertical="center" wrapText="1"/>
      <protection/>
    </xf>
    <xf numFmtId="3" fontId="23" fillId="0" borderId="10" xfId="57" applyNumberFormat="1" applyFont="1" applyBorder="1" applyAlignment="1">
      <alignment horizontal="right" vertical="center" wrapText="1"/>
      <protection/>
    </xf>
    <xf numFmtId="3" fontId="0" fillId="0" borderId="0" xfId="0" applyNumberFormat="1" applyAlignment="1">
      <alignment/>
    </xf>
    <xf numFmtId="0" fontId="12" fillId="0" borderId="10" xfId="0" applyFont="1" applyFill="1" applyBorder="1" applyAlignment="1">
      <alignment/>
    </xf>
    <xf numFmtId="4" fontId="12" fillId="0" borderId="10" xfId="0" applyNumberFormat="1" applyFont="1" applyBorder="1" applyAlignment="1">
      <alignment/>
    </xf>
    <xf numFmtId="0" fontId="12" fillId="0" borderId="53" xfId="0" applyFont="1" applyFill="1" applyBorder="1" applyAlignment="1">
      <alignment/>
    </xf>
    <xf numFmtId="4" fontId="12" fillId="0" borderId="15" xfId="0" applyNumberFormat="1" applyFont="1" applyBorder="1" applyAlignment="1">
      <alignment/>
    </xf>
    <xf numFmtId="4" fontId="12" fillId="35" borderId="58" xfId="0" applyNumberFormat="1" applyFont="1" applyFill="1" applyBorder="1" applyAlignment="1">
      <alignment/>
    </xf>
    <xf numFmtId="3" fontId="11" fillId="0" borderId="0" xfId="0" applyNumberFormat="1" applyFont="1" applyAlignment="1">
      <alignment horizontal="left" wrapText="1"/>
    </xf>
    <xf numFmtId="3" fontId="11" fillId="0" borderId="0" xfId="0" applyNumberFormat="1" applyFont="1" applyAlignment="1">
      <alignment horizontal="left" vertical="center" wrapText="1"/>
    </xf>
    <xf numFmtId="3" fontId="11" fillId="0" borderId="0" xfId="0" applyNumberFormat="1" applyFont="1" applyAlignment="1">
      <alignment/>
    </xf>
    <xf numFmtId="3" fontId="2" fillId="0" borderId="0" xfId="0" applyNumberFormat="1" applyFont="1" applyAlignment="1">
      <alignment/>
    </xf>
    <xf numFmtId="0" fontId="12" fillId="0" borderId="59" xfId="0" applyFont="1" applyBorder="1" applyAlignment="1">
      <alignment horizontal="center" vertical="center"/>
    </xf>
    <xf numFmtId="4" fontId="11" fillId="0" borderId="0" xfId="0" applyNumberFormat="1" applyFont="1" applyBorder="1" applyAlignment="1">
      <alignment/>
    </xf>
    <xf numFmtId="0" fontId="11" fillId="0" borderId="10" xfId="0" applyFont="1" applyBorder="1" applyAlignment="1">
      <alignment horizontal="center"/>
    </xf>
    <xf numFmtId="0" fontId="5" fillId="0" borderId="0" xfId="0" applyFont="1" applyAlignment="1">
      <alignment horizontal="center"/>
    </xf>
    <xf numFmtId="49" fontId="12" fillId="35" borderId="44" xfId="0" applyNumberFormat="1" applyFont="1" applyFill="1" applyBorder="1" applyAlignment="1">
      <alignment horizontal="center" vertical="center"/>
    </xf>
    <xf numFmtId="3" fontId="2" fillId="0" borderId="0" xfId="0" applyNumberFormat="1" applyFont="1" applyBorder="1" applyAlignment="1">
      <alignment horizontal="right" wrapText="1"/>
    </xf>
    <xf numFmtId="3" fontId="2" fillId="0" borderId="0" xfId="0" applyNumberFormat="1" applyFont="1" applyBorder="1" applyAlignment="1">
      <alignment horizontal="right"/>
    </xf>
    <xf numFmtId="3" fontId="2" fillId="0" borderId="0" xfId="0" applyNumberFormat="1" applyFont="1" applyAlignment="1">
      <alignment vertical="center"/>
    </xf>
    <xf numFmtId="0" fontId="2" fillId="34" borderId="0" xfId="0" applyFont="1" applyFill="1" applyAlignment="1">
      <alignment vertical="center"/>
    </xf>
    <xf numFmtId="3" fontId="2" fillId="34" borderId="0" xfId="0" applyNumberFormat="1" applyFont="1" applyFill="1" applyAlignment="1">
      <alignment vertical="center"/>
    </xf>
    <xf numFmtId="4" fontId="12" fillId="0" borderId="33" xfId="0" applyNumberFormat="1" applyFont="1" applyBorder="1" applyAlignment="1">
      <alignment/>
    </xf>
    <xf numFmtId="4" fontId="12" fillId="0" borderId="19" xfId="0" applyNumberFormat="1" applyFont="1" applyBorder="1" applyAlignment="1">
      <alignment/>
    </xf>
    <xf numFmtId="4" fontId="2" fillId="0" borderId="21" xfId="0" applyNumberFormat="1" applyFont="1" applyBorder="1" applyAlignment="1">
      <alignment/>
    </xf>
    <xf numFmtId="0" fontId="11" fillId="34" borderId="0" xfId="0" applyFont="1" applyFill="1" applyAlignment="1">
      <alignment horizontal="left" vertical="center" wrapText="1"/>
    </xf>
    <xf numFmtId="3" fontId="2" fillId="34" borderId="10" xfId="0" applyNumberFormat="1" applyFont="1" applyFill="1" applyBorder="1" applyAlignment="1">
      <alignment horizontal="right" vertical="center"/>
    </xf>
    <xf numFmtId="3" fontId="12" fillId="34" borderId="10" xfId="0" applyNumberFormat="1" applyFont="1" applyFill="1" applyBorder="1" applyAlignment="1" applyProtection="1">
      <alignment horizontal="right" vertical="center"/>
      <protection/>
    </xf>
    <xf numFmtId="3" fontId="12" fillId="34" borderId="10" xfId="0" applyNumberFormat="1" applyFont="1" applyFill="1" applyBorder="1" applyAlignment="1" applyProtection="1">
      <alignment horizontal="right" vertical="center"/>
      <protection locked="0"/>
    </xf>
    <xf numFmtId="3" fontId="2" fillId="34" borderId="10" xfId="0" applyNumberFormat="1" applyFont="1" applyFill="1" applyBorder="1" applyAlignment="1">
      <alignment horizontal="right" vertical="center" wrapText="1"/>
    </xf>
    <xf numFmtId="3" fontId="2" fillId="34" borderId="10" xfId="0" applyNumberFormat="1" applyFont="1" applyFill="1" applyBorder="1" applyAlignment="1">
      <alignment horizontal="right"/>
    </xf>
    <xf numFmtId="3" fontId="1" fillId="34" borderId="10" xfId="0" applyNumberFormat="1" applyFont="1" applyFill="1" applyBorder="1" applyAlignment="1">
      <alignment horizontal="right"/>
    </xf>
    <xf numFmtId="3" fontId="11" fillId="34" borderId="10" xfId="0" applyNumberFormat="1" applyFont="1" applyFill="1" applyBorder="1" applyAlignment="1">
      <alignment horizontal="center" vertical="center" wrapText="1"/>
    </xf>
    <xf numFmtId="4" fontId="12" fillId="35" borderId="14" xfId="0" applyNumberFormat="1" applyFont="1" applyFill="1" applyBorder="1" applyAlignment="1">
      <alignment/>
    </xf>
    <xf numFmtId="3" fontId="11" fillId="34" borderId="13" xfId="0" applyNumberFormat="1" applyFont="1" applyFill="1" applyBorder="1" applyAlignment="1">
      <alignment horizontal="center" vertical="center" wrapText="1"/>
    </xf>
    <xf numFmtId="49" fontId="16" fillId="0" borderId="23"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0" fontId="12" fillId="0" borderId="0" xfId="0" applyFont="1" applyFill="1" applyBorder="1" applyAlignment="1">
      <alignment/>
    </xf>
    <xf numFmtId="49" fontId="12" fillId="0" borderId="60" xfId="0" applyNumberFormat="1" applyFont="1" applyBorder="1" applyAlignment="1">
      <alignment horizontal="center" vertical="center"/>
    </xf>
    <xf numFmtId="49" fontId="12" fillId="0" borderId="61" xfId="0" applyNumberFormat="1" applyFont="1" applyBorder="1" applyAlignment="1">
      <alignment horizontal="center" vertical="center"/>
    </xf>
    <xf numFmtId="49" fontId="12" fillId="0" borderId="62" xfId="0" applyNumberFormat="1" applyFont="1" applyBorder="1" applyAlignment="1">
      <alignment horizontal="center" vertical="center"/>
    </xf>
    <xf numFmtId="49" fontId="12" fillId="35" borderId="63" xfId="0" applyNumberFormat="1" applyFont="1" applyFill="1" applyBorder="1" applyAlignment="1">
      <alignment horizontal="center" vertical="center"/>
    </xf>
    <xf numFmtId="4" fontId="12" fillId="0" borderId="16" xfId="0" applyNumberFormat="1" applyFont="1" applyBorder="1" applyAlignment="1">
      <alignment/>
    </xf>
    <xf numFmtId="0" fontId="12" fillId="0" borderId="23" xfId="0" applyFont="1" applyFill="1" applyBorder="1" applyAlignment="1">
      <alignment/>
    </xf>
    <xf numFmtId="0" fontId="12" fillId="0" borderId="24" xfId="0" applyFont="1" applyFill="1" applyBorder="1" applyAlignment="1">
      <alignment/>
    </xf>
    <xf numFmtId="0" fontId="12" fillId="0" borderId="11" xfId="0" applyFont="1" applyFill="1" applyBorder="1" applyAlignment="1">
      <alignment/>
    </xf>
    <xf numFmtId="0" fontId="12" fillId="0" borderId="64" xfId="0" applyFont="1" applyFill="1" applyBorder="1" applyAlignment="1">
      <alignment/>
    </xf>
    <xf numFmtId="0" fontId="12" fillId="34" borderId="22" xfId="0" applyFont="1" applyFill="1" applyBorder="1" applyAlignment="1">
      <alignment/>
    </xf>
    <xf numFmtId="4" fontId="12" fillId="35" borderId="34" xfId="0" applyNumberFormat="1" applyFont="1" applyFill="1" applyBorder="1" applyAlignment="1">
      <alignment/>
    </xf>
    <xf numFmtId="4" fontId="11" fillId="34" borderId="0" xfId="0" applyNumberFormat="1" applyFont="1" applyFill="1" applyBorder="1" applyAlignment="1">
      <alignment horizontal="center" vertical="center" wrapText="1"/>
    </xf>
    <xf numFmtId="3" fontId="11" fillId="0" borderId="0" xfId="0" applyNumberFormat="1" applyFont="1" applyBorder="1" applyAlignment="1">
      <alignment/>
    </xf>
    <xf numFmtId="3" fontId="0" fillId="0" borderId="0" xfId="0" applyNumberFormat="1" applyFill="1" applyBorder="1" applyAlignment="1">
      <alignment/>
    </xf>
    <xf numFmtId="3" fontId="2" fillId="0" borderId="14" xfId="0" applyNumberFormat="1" applyFont="1" applyBorder="1" applyAlignment="1">
      <alignment/>
    </xf>
    <xf numFmtId="3" fontId="1" fillId="34" borderId="53" xfId="0" applyNumberFormat="1" applyFont="1" applyFill="1" applyBorder="1" applyAlignment="1">
      <alignment horizontal="right"/>
    </xf>
    <xf numFmtId="3" fontId="12" fillId="0" borderId="0" xfId="0" applyNumberFormat="1" applyFont="1" applyAlignment="1">
      <alignment vertical="center"/>
    </xf>
    <xf numFmtId="3" fontId="11" fillId="0" borderId="13" xfId="0" applyNumberFormat="1" applyFont="1" applyFill="1" applyBorder="1" applyAlignment="1">
      <alignment horizontal="right" vertical="center" wrapText="1"/>
    </xf>
    <xf numFmtId="0" fontId="69" fillId="0" borderId="10" xfId="0" applyFont="1" applyBorder="1" applyAlignment="1">
      <alignment horizontal="center"/>
    </xf>
    <xf numFmtId="3" fontId="1" fillId="34" borderId="10" xfId="0" applyNumberFormat="1" applyFont="1" applyFill="1" applyBorder="1" applyAlignment="1">
      <alignment horizontal="right" vertical="center" wrapText="1"/>
    </xf>
    <xf numFmtId="3" fontId="1" fillId="34" borderId="10" xfId="0" applyNumberFormat="1" applyFont="1" applyFill="1" applyBorder="1" applyAlignment="1">
      <alignment horizontal="right"/>
    </xf>
    <xf numFmtId="4" fontId="2" fillId="0" borderId="14" xfId="0" applyNumberFormat="1" applyFont="1" applyBorder="1" applyAlignment="1">
      <alignment/>
    </xf>
    <xf numFmtId="0" fontId="14" fillId="0" borderId="33" xfId="0" applyFont="1" applyBorder="1" applyAlignment="1">
      <alignment horizontal="center" vertical="center" wrapText="1"/>
    </xf>
    <xf numFmtId="3" fontId="23" fillId="34" borderId="10" xfId="57" applyNumberFormat="1" applyFont="1" applyFill="1" applyBorder="1" applyAlignment="1">
      <alignment vertical="center" wrapText="1"/>
      <protection/>
    </xf>
    <xf numFmtId="3" fontId="23" fillId="34" borderId="15" xfId="57" applyNumberFormat="1" applyFont="1" applyFill="1" applyBorder="1" applyAlignment="1">
      <alignment vertical="center" wrapText="1"/>
      <protection/>
    </xf>
    <xf numFmtId="0" fontId="28" fillId="0" borderId="0" xfId="57" applyFont="1" applyAlignment="1">
      <alignment vertical="top"/>
      <protection/>
    </xf>
    <xf numFmtId="0" fontId="3" fillId="0" borderId="0" xfId="57" applyFont="1" applyAlignment="1">
      <alignment vertical="top"/>
      <protection/>
    </xf>
    <xf numFmtId="0" fontId="28" fillId="0" borderId="0" xfId="57" applyFont="1" applyAlignment="1">
      <alignment horizontal="right" vertical="top"/>
      <protection/>
    </xf>
    <xf numFmtId="0" fontId="23" fillId="0" borderId="0" xfId="57" applyFont="1" applyFill="1" applyBorder="1" applyAlignment="1">
      <alignment horizontal="justify" vertical="top"/>
      <protection/>
    </xf>
    <xf numFmtId="0" fontId="28" fillId="0" borderId="0" xfId="57" applyFont="1" applyFill="1" applyAlignment="1">
      <alignment horizontal="center" vertical="top"/>
      <protection/>
    </xf>
    <xf numFmtId="0" fontId="23" fillId="0" borderId="10" xfId="57" applyFont="1" applyBorder="1" applyAlignment="1">
      <alignment horizontal="center" vertical="top" wrapText="1"/>
      <protection/>
    </xf>
    <xf numFmtId="0" fontId="23" fillId="0" borderId="0" xfId="57" applyFont="1" applyBorder="1" applyAlignment="1">
      <alignment horizontal="left" vertical="top"/>
      <protection/>
    </xf>
    <xf numFmtId="49" fontId="23" fillId="0" borderId="10" xfId="57" applyNumberFormat="1" applyFont="1" applyBorder="1" applyAlignment="1">
      <alignment horizontal="center" vertical="top"/>
      <protection/>
    </xf>
    <xf numFmtId="49" fontId="28" fillId="0" borderId="10" xfId="57" applyNumberFormat="1" applyFont="1" applyBorder="1" applyAlignment="1">
      <alignment horizontal="justify" vertical="top" wrapText="1"/>
      <protection/>
    </xf>
    <xf numFmtId="0" fontId="3" fillId="0" borderId="10" xfId="57" applyFont="1" applyBorder="1" applyAlignment="1">
      <alignment vertical="top"/>
      <protection/>
    </xf>
    <xf numFmtId="49" fontId="23" fillId="0" borderId="10" xfId="57" applyNumberFormat="1" applyFont="1" applyBorder="1" applyAlignment="1">
      <alignment horizontal="justify" vertical="top" wrapText="1"/>
      <protection/>
    </xf>
    <xf numFmtId="4" fontId="23" fillId="0" borderId="10" xfId="57" applyNumberFormat="1" applyFont="1" applyFill="1" applyBorder="1" applyAlignment="1">
      <alignment horizontal="center" vertical="top" wrapText="1"/>
      <protection/>
    </xf>
    <xf numFmtId="0" fontId="28" fillId="0" borderId="0" xfId="57" applyFont="1" applyBorder="1" applyAlignment="1">
      <alignment vertical="top"/>
      <protection/>
    </xf>
    <xf numFmtId="4" fontId="23" fillId="0" borderId="10" xfId="57" applyNumberFormat="1" applyFont="1" applyBorder="1" applyAlignment="1">
      <alignment horizontal="center" vertical="top" wrapText="1"/>
      <protection/>
    </xf>
    <xf numFmtId="4" fontId="23" fillId="0" borderId="10" xfId="57" applyNumberFormat="1" applyFont="1" applyFill="1" applyBorder="1" applyAlignment="1">
      <alignment vertical="top" wrapText="1"/>
      <protection/>
    </xf>
    <xf numFmtId="49" fontId="23" fillId="0" borderId="10" xfId="57" applyNumberFormat="1" applyFont="1" applyBorder="1" applyAlignment="1">
      <alignment vertical="top"/>
      <protection/>
    </xf>
    <xf numFmtId="49" fontId="23" fillId="0" borderId="10" xfId="57" applyNumberFormat="1" applyFont="1" applyBorder="1" applyAlignment="1">
      <alignment horizontal="left" vertical="top" wrapText="1"/>
      <protection/>
    </xf>
    <xf numFmtId="49" fontId="23" fillId="0" borderId="10" xfId="57" applyNumberFormat="1" applyFont="1" applyFill="1" applyBorder="1" applyAlignment="1">
      <alignment horizontal="center" vertical="top" wrapText="1"/>
      <protection/>
    </xf>
    <xf numFmtId="0" fontId="23" fillId="0" borderId="10" xfId="57" applyNumberFormat="1" applyFont="1" applyBorder="1" applyAlignment="1">
      <alignment horizontal="center" vertical="top" wrapText="1"/>
      <protection/>
    </xf>
    <xf numFmtId="0" fontId="75" fillId="0" borderId="0" xfId="0" applyFont="1" applyAlignment="1">
      <alignment vertical="top"/>
    </xf>
    <xf numFmtId="0" fontId="23" fillId="0" borderId="0" xfId="57" applyFont="1" applyFill="1" applyBorder="1" applyAlignment="1">
      <alignment horizontal="left" vertical="top"/>
      <protection/>
    </xf>
    <xf numFmtId="0" fontId="23" fillId="0" borderId="0" xfId="57" applyFont="1" applyAlignment="1">
      <alignment vertical="top"/>
      <protection/>
    </xf>
    <xf numFmtId="0" fontId="23" fillId="0" borderId="0" xfId="57" applyFont="1" applyAlignment="1">
      <alignment horizontal="left" vertical="top"/>
      <protection/>
    </xf>
    <xf numFmtId="0" fontId="23" fillId="0" borderId="0" xfId="57" applyFont="1" applyAlignment="1">
      <alignment horizontal="center" vertical="top"/>
      <protection/>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65"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66" xfId="0" applyNumberFormat="1" applyFont="1" applyFill="1" applyBorder="1" applyAlignment="1">
      <alignment horizontal="center" vertical="center" wrapText="1"/>
    </xf>
    <xf numFmtId="3" fontId="5" fillId="0" borderId="37" xfId="0" applyNumberFormat="1" applyFont="1" applyFill="1" applyBorder="1" applyAlignment="1">
      <alignment horizontal="center" vertical="center" wrapText="1"/>
    </xf>
    <xf numFmtId="3" fontId="5" fillId="0" borderId="68" xfId="0" applyNumberFormat="1" applyFont="1" applyFill="1" applyBorder="1" applyAlignment="1">
      <alignment horizontal="center" vertical="center" wrapText="1"/>
    </xf>
    <xf numFmtId="3" fontId="5" fillId="0" borderId="69" xfId="0" applyNumberFormat="1" applyFont="1" applyFill="1" applyBorder="1" applyAlignment="1">
      <alignment horizontal="center" vertical="center" wrapText="1"/>
    </xf>
    <xf numFmtId="0" fontId="5" fillId="0" borderId="65" xfId="0" applyFont="1" applyBorder="1" applyAlignment="1">
      <alignment horizontal="center" vertical="center" wrapText="1"/>
    </xf>
    <xf numFmtId="0" fontId="5" fillId="0" borderId="34" xfId="0" applyFont="1" applyBorder="1" applyAlignment="1">
      <alignment horizontal="center" vertical="center" wrapText="1"/>
    </xf>
    <xf numFmtId="182" fontId="5" fillId="0" borderId="23"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55" xfId="0" applyNumberFormat="1" applyFont="1" applyFill="1" applyBorder="1" applyAlignment="1">
      <alignment horizontal="center" vertical="center" wrapText="1"/>
    </xf>
    <xf numFmtId="0" fontId="5" fillId="0" borderId="66" xfId="0" applyFont="1" applyBorder="1" applyAlignment="1">
      <alignment horizontal="center" vertical="center" wrapText="1"/>
    </xf>
    <xf numFmtId="0" fontId="5" fillId="0" borderId="37" xfId="0" applyFont="1" applyBorder="1" applyAlignment="1">
      <alignment horizontal="center" vertical="center" wrapText="1"/>
    </xf>
    <xf numFmtId="0" fontId="1" fillId="0" borderId="6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66" xfId="0" applyFont="1" applyBorder="1" applyAlignment="1">
      <alignment horizontal="center" vertical="center" wrapText="1"/>
    </xf>
    <xf numFmtId="0" fontId="1" fillId="0" borderId="37" xfId="0" applyFont="1" applyBorder="1" applyAlignment="1">
      <alignment horizontal="center" vertical="center" wrapText="1"/>
    </xf>
    <xf numFmtId="0" fontId="71" fillId="0" borderId="0" xfId="0" applyFont="1" applyFill="1" applyBorder="1" applyAlignment="1">
      <alignment horizontal="left" vertical="center" wrapText="1"/>
    </xf>
    <xf numFmtId="0" fontId="2" fillId="0" borderId="0" xfId="0" applyFont="1" applyAlignment="1">
      <alignment horizontal="center"/>
    </xf>
    <xf numFmtId="0" fontId="19"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7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49" fontId="23" fillId="0" borderId="10" xfId="57" applyNumberFormat="1" applyFont="1" applyBorder="1" applyAlignment="1">
      <alignment horizontal="center" vertical="top"/>
      <protection/>
    </xf>
    <xf numFmtId="49" fontId="23" fillId="0" borderId="10" xfId="57" applyNumberFormat="1" applyFont="1" applyBorder="1" applyAlignment="1">
      <alignment horizontal="left" vertical="top" wrapText="1"/>
      <protection/>
    </xf>
    <xf numFmtId="0" fontId="23" fillId="0" borderId="10" xfId="57" applyFont="1" applyBorder="1" applyAlignment="1">
      <alignment horizontal="center" vertical="top" wrapText="1"/>
      <protection/>
    </xf>
    <xf numFmtId="0" fontId="28" fillId="0" borderId="0" xfId="57" applyFont="1" applyAlignment="1">
      <alignment horizontal="center" vertical="top"/>
      <protection/>
    </xf>
    <xf numFmtId="0" fontId="28" fillId="0" borderId="0" xfId="57" applyFont="1" applyAlignment="1">
      <alignment vertical="top"/>
      <protection/>
    </xf>
    <xf numFmtId="0" fontId="23" fillId="0" borderId="10" xfId="57" applyFont="1" applyBorder="1" applyAlignment="1">
      <alignment horizontal="center" vertical="top"/>
      <protection/>
    </xf>
    <xf numFmtId="0" fontId="28" fillId="0" borderId="10" xfId="57" applyFont="1" applyBorder="1" applyAlignment="1">
      <alignment horizontal="center" vertical="top" wrapText="1"/>
      <protection/>
    </xf>
    <xf numFmtId="0" fontId="23" fillId="0" borderId="10" xfId="57" applyFont="1" applyFill="1" applyBorder="1" applyAlignment="1">
      <alignment horizontal="center" vertical="top" wrapText="1"/>
      <protection/>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3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72"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2" fontId="1" fillId="0" borderId="70" xfId="0" applyNumberFormat="1" applyFont="1" applyBorder="1" applyAlignment="1">
      <alignment horizontal="center" vertical="center" wrapText="1"/>
    </xf>
    <xf numFmtId="2" fontId="1" fillId="0" borderId="57"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8" xfId="0" applyNumberFormat="1" applyFont="1" applyBorder="1" applyAlignment="1">
      <alignment horizontal="center" vertical="center" wrapText="1"/>
    </xf>
    <xf numFmtId="0" fontId="1" fillId="0" borderId="73"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2" fillId="0" borderId="0" xfId="0" applyFont="1" applyAlignment="1">
      <alignment horizontal="left"/>
    </xf>
    <xf numFmtId="0" fontId="69" fillId="0" borderId="74" xfId="0" applyFont="1" applyBorder="1" applyAlignment="1">
      <alignment horizontal="center" vertical="center" wrapText="1"/>
    </xf>
    <xf numFmtId="0" fontId="69" fillId="0" borderId="75" xfId="0" applyFont="1" applyBorder="1" applyAlignment="1">
      <alignment horizontal="center" vertical="center" wrapText="1"/>
    </xf>
    <xf numFmtId="0" fontId="69"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66"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 fillId="0" borderId="0" xfId="0" applyFont="1" applyAlignment="1">
      <alignment horizontal="right"/>
    </xf>
    <xf numFmtId="0" fontId="13" fillId="0" borderId="67"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2" fillId="0" borderId="0" xfId="0" applyFont="1" applyAlignment="1">
      <alignment horizontal="left" vertical="center"/>
    </xf>
    <xf numFmtId="0" fontId="1" fillId="0" borderId="76" xfId="0" applyFont="1" applyBorder="1" applyAlignment="1">
      <alignment horizontal="center" wrapText="1" shrinkToFit="1"/>
    </xf>
    <xf numFmtId="0" fontId="1" fillId="0" borderId="77" xfId="0" applyFont="1" applyBorder="1" applyAlignment="1">
      <alignment horizontal="center" wrapText="1" shrinkToFit="1"/>
    </xf>
    <xf numFmtId="0" fontId="1" fillId="0" borderId="66" xfId="0" applyFont="1" applyBorder="1" applyAlignment="1">
      <alignment horizontal="center" vertical="center" wrapText="1" shrinkToFit="1"/>
    </xf>
    <xf numFmtId="0" fontId="1" fillId="0" borderId="37"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78" xfId="0" applyFont="1" applyBorder="1" applyAlignment="1">
      <alignment horizontal="center" vertical="center"/>
    </xf>
    <xf numFmtId="0" fontId="12" fillId="0" borderId="49" xfId="0" applyFont="1" applyBorder="1" applyAlignment="1">
      <alignment horizontal="center" vertical="center"/>
    </xf>
    <xf numFmtId="0" fontId="12" fillId="0" borderId="59" xfId="0" applyFont="1" applyBorder="1" applyAlignment="1">
      <alignment horizontal="center" vertical="center"/>
    </xf>
    <xf numFmtId="0" fontId="24" fillId="0" borderId="0" xfId="0" applyFont="1" applyAlignment="1">
      <alignment horizontal="center"/>
    </xf>
    <xf numFmtId="0" fontId="12" fillId="0" borderId="79"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49" xfId="0" applyFont="1" applyBorder="1" applyAlignment="1">
      <alignment horizontal="center" vertical="center" wrapText="1"/>
    </xf>
    <xf numFmtId="0" fontId="72" fillId="0" borderId="18" xfId="0" applyFont="1" applyBorder="1" applyAlignment="1">
      <alignment horizontal="right" vertical="center"/>
    </xf>
    <xf numFmtId="0" fontId="72" fillId="0" borderId="56" xfId="0" applyFont="1" applyBorder="1" applyAlignment="1">
      <alignment horizontal="right" vertical="center"/>
    </xf>
    <xf numFmtId="0" fontId="76" fillId="0" borderId="0" xfId="0" applyFont="1" applyAlignment="1">
      <alignment horizontal="center"/>
    </xf>
    <xf numFmtId="0" fontId="72" fillId="33" borderId="60" xfId="0" applyFont="1" applyFill="1" applyBorder="1" applyAlignment="1">
      <alignment horizontal="center"/>
    </xf>
    <xf numFmtId="0" fontId="72" fillId="33" borderId="45" xfId="0" applyFont="1" applyFill="1" applyBorder="1" applyAlignment="1">
      <alignment horizontal="center"/>
    </xf>
    <xf numFmtId="0" fontId="72" fillId="33" borderId="73" xfId="0" applyFont="1" applyFill="1" applyBorder="1" applyAlignment="1">
      <alignment horizontal="center"/>
    </xf>
    <xf numFmtId="0" fontId="72" fillId="33" borderId="71" xfId="0" applyFont="1" applyFill="1" applyBorder="1" applyAlignment="1">
      <alignment horizontal="center"/>
    </xf>
    <xf numFmtId="0" fontId="72" fillId="33" borderId="61" xfId="0" applyFont="1" applyFill="1" applyBorder="1" applyAlignment="1">
      <alignment horizontal="center"/>
    </xf>
    <xf numFmtId="0" fontId="72" fillId="33" borderId="72" xfId="0" applyFont="1" applyFill="1" applyBorder="1" applyAlignment="1">
      <alignment horizontal="center"/>
    </xf>
    <xf numFmtId="0" fontId="72" fillId="33" borderId="70" xfId="0" applyFont="1" applyFill="1" applyBorder="1" applyAlignment="1">
      <alignment horizontal="center"/>
    </xf>
    <xf numFmtId="0" fontId="72" fillId="33" borderId="26" xfId="0" applyFont="1" applyFill="1" applyBorder="1" applyAlignment="1">
      <alignment horizontal="center"/>
    </xf>
    <xf numFmtId="0" fontId="27" fillId="33" borderId="59" xfId="0" applyFont="1" applyFill="1" applyBorder="1" applyAlignment="1" applyProtection="1">
      <alignment horizontal="center" vertical="center" wrapText="1"/>
      <protection/>
    </xf>
    <xf numFmtId="0" fontId="27" fillId="33" borderId="49" xfId="0" applyFont="1" applyFill="1" applyBorder="1" applyAlignment="1" applyProtection="1">
      <alignment horizontal="center" vertical="center" wrapText="1"/>
      <protection/>
    </xf>
    <xf numFmtId="49" fontId="15" fillId="33" borderId="70" xfId="0" applyNumberFormat="1" applyFont="1" applyFill="1" applyBorder="1" applyAlignment="1" applyProtection="1">
      <alignment horizontal="center" vertical="center" wrapText="1"/>
      <protection/>
    </xf>
    <xf numFmtId="49" fontId="15" fillId="33" borderId="51" xfId="0" applyNumberFormat="1" applyFont="1" applyFill="1" applyBorder="1" applyAlignment="1" applyProtection="1">
      <alignment horizontal="center" vertical="center" wrapText="1"/>
      <protection/>
    </xf>
    <xf numFmtId="0" fontId="72" fillId="0" borderId="63" xfId="0" applyFont="1" applyBorder="1" applyAlignment="1">
      <alignment horizontal="right"/>
    </xf>
    <xf numFmtId="0" fontId="72" fillId="0" borderId="56" xfId="0" applyFont="1" applyBorder="1" applyAlignment="1">
      <alignment horizontal="right"/>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14" fillId="0" borderId="65" xfId="57" applyFont="1" applyBorder="1" applyAlignment="1">
      <alignment horizontal="center" vertical="center" wrapText="1"/>
      <protection/>
    </xf>
    <xf numFmtId="0" fontId="14" fillId="0" borderId="34" xfId="57" applyFont="1" applyBorder="1" applyAlignment="1">
      <alignment horizontal="center" vertical="center" wrapText="1"/>
      <protection/>
    </xf>
    <xf numFmtId="0" fontId="22" fillId="35" borderId="20" xfId="57" applyFont="1" applyFill="1" applyBorder="1" applyAlignment="1">
      <alignment horizontal="left" vertical="center" wrapText="1"/>
      <protection/>
    </xf>
    <xf numFmtId="0" fontId="22" fillId="35" borderId="17" xfId="57" applyFont="1" applyFill="1" applyBorder="1" applyAlignment="1">
      <alignment horizontal="lef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3" fontId="23" fillId="35" borderId="10" xfId="57" applyNumberFormat="1" applyFont="1" applyFill="1" applyBorder="1" applyAlignment="1">
      <alignment horizontal="center" vertical="center" wrapText="1"/>
      <protection/>
    </xf>
    <xf numFmtId="3" fontId="23" fillId="35" borderId="15" xfId="57" applyNumberFormat="1" applyFont="1" applyFill="1" applyBorder="1" applyAlignment="1">
      <alignment horizontal="center" vertical="center" wrapText="1"/>
      <protection/>
    </xf>
    <xf numFmtId="0" fontId="22" fillId="0" borderId="11" xfId="57" applyFont="1" applyBorder="1" applyAlignment="1">
      <alignment vertical="center" wrapText="1"/>
      <protection/>
    </xf>
    <xf numFmtId="0" fontId="14" fillId="0" borderId="36"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23" fillId="34" borderId="10" xfId="57" applyNumberFormat="1" applyFont="1" applyFill="1" applyBorder="1" applyAlignment="1">
      <alignment vertical="center" wrapText="1"/>
      <protection/>
    </xf>
    <xf numFmtId="3" fontId="23" fillId="34" borderId="15" xfId="57" applyNumberFormat="1" applyFont="1" applyFill="1" applyBorder="1" applyAlignment="1">
      <alignment vertical="center" wrapText="1"/>
      <protection/>
    </xf>
    <xf numFmtId="0" fontId="14" fillId="0" borderId="0" xfId="57" applyFont="1" applyAlignment="1">
      <alignment horizontal="left" wrapText="1"/>
      <protection/>
    </xf>
    <xf numFmtId="3" fontId="14" fillId="0" borderId="10" xfId="57" applyNumberFormat="1" applyFont="1" applyBorder="1" applyAlignment="1">
      <alignment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N95"/>
  <sheetViews>
    <sheetView zoomScale="55" zoomScaleNormal="55" workbookViewId="0" topLeftCell="A1">
      <selection activeCell="L40" sqref="L40"/>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1" t="s">
        <v>653</v>
      </c>
    </row>
    <row r="3" spans="2:10" ht="15.75">
      <c r="B3" s="1" t="s">
        <v>775</v>
      </c>
      <c r="C3" t="s">
        <v>774</v>
      </c>
      <c r="J3" s="2"/>
    </row>
    <row r="4" spans="2:3" ht="15.75">
      <c r="B4" s="1" t="s">
        <v>776</v>
      </c>
      <c r="C4">
        <v>8128260</v>
      </c>
    </row>
    <row r="5" ht="15.75">
      <c r="B5" s="1"/>
    </row>
    <row r="6" spans="2:10" ht="27">
      <c r="B6" s="522" t="s">
        <v>861</v>
      </c>
      <c r="C6" s="522"/>
      <c r="D6" s="522"/>
      <c r="E6" s="522"/>
      <c r="F6" s="522"/>
      <c r="G6" s="522"/>
      <c r="H6" s="522"/>
      <c r="I6" s="522"/>
      <c r="J6"/>
    </row>
    <row r="7" spans="6:7" ht="15.75" hidden="1">
      <c r="F7" s="3"/>
      <c r="G7" s="3"/>
    </row>
    <row r="8" ht="15.75" hidden="1"/>
    <row r="9" ht="24" thickBot="1">
      <c r="I9" s="153" t="s">
        <v>294</v>
      </c>
    </row>
    <row r="10" spans="2:9" ht="44.25" customHeight="1">
      <c r="B10" s="523" t="s">
        <v>89</v>
      </c>
      <c r="C10" s="527" t="s">
        <v>0</v>
      </c>
      <c r="D10" s="527" t="s">
        <v>100</v>
      </c>
      <c r="E10" s="529" t="s">
        <v>839</v>
      </c>
      <c r="F10" s="529" t="s">
        <v>840</v>
      </c>
      <c r="G10" s="531" t="s">
        <v>862</v>
      </c>
      <c r="H10" s="532"/>
      <c r="I10" s="525" t="s">
        <v>863</v>
      </c>
    </row>
    <row r="11" spans="2:9" ht="38.25" customHeight="1" thickBot="1">
      <c r="B11" s="524"/>
      <c r="C11" s="528"/>
      <c r="D11" s="533"/>
      <c r="E11" s="530"/>
      <c r="F11" s="530"/>
      <c r="G11" s="169" t="s">
        <v>1</v>
      </c>
      <c r="H11" s="170" t="s">
        <v>67</v>
      </c>
      <c r="I11" s="526"/>
    </row>
    <row r="12" spans="2:9" s="37" customFormat="1" ht="21" customHeight="1">
      <c r="B12" s="168">
        <v>1</v>
      </c>
      <c r="C12" s="167">
        <v>2</v>
      </c>
      <c r="D12" s="167">
        <v>3</v>
      </c>
      <c r="E12" s="167">
        <v>4</v>
      </c>
      <c r="F12" s="167">
        <v>5</v>
      </c>
      <c r="G12" s="167">
        <v>6</v>
      </c>
      <c r="H12" s="167">
        <v>7</v>
      </c>
      <c r="I12" s="166">
        <v>8</v>
      </c>
    </row>
    <row r="13" spans="2:9" s="51" customFormat="1" ht="34.5" customHeight="1">
      <c r="B13" s="87"/>
      <c r="C13" s="149" t="s">
        <v>213</v>
      </c>
      <c r="D13" s="88"/>
      <c r="E13" s="313"/>
      <c r="F13" s="313"/>
      <c r="G13" s="313"/>
      <c r="H13" s="313"/>
      <c r="I13" s="283"/>
    </row>
    <row r="14" spans="2:11" s="52" customFormat="1" ht="34.5" customHeight="1">
      <c r="B14" s="208" t="s">
        <v>214</v>
      </c>
      <c r="C14" s="209" t="s">
        <v>215</v>
      </c>
      <c r="D14" s="210">
        <v>1001</v>
      </c>
      <c r="E14" s="314">
        <f>E15+E22+E29+E30</f>
        <v>112022</v>
      </c>
      <c r="F14" s="314">
        <f>F15+F22+F29+F30</f>
        <v>110880</v>
      </c>
      <c r="G14" s="314">
        <f>G15+G22+G29+G30</f>
        <v>110880</v>
      </c>
      <c r="H14" s="314">
        <f>H15+H22+H29+H30</f>
        <v>113368</v>
      </c>
      <c r="I14" s="327">
        <f>H14/G14*100</f>
        <v>102.24386724386724</v>
      </c>
      <c r="J14" s="443"/>
      <c r="K14" s="443"/>
    </row>
    <row r="15" spans="2:9" s="51" customFormat="1" ht="34.5" customHeight="1">
      <c r="B15" s="87">
        <v>60</v>
      </c>
      <c r="C15" s="149" t="s">
        <v>216</v>
      </c>
      <c r="D15" s="88">
        <v>1002</v>
      </c>
      <c r="E15" s="315">
        <v>41210</v>
      </c>
      <c r="F15" s="315">
        <v>38481</v>
      </c>
      <c r="G15" s="315">
        <v>38481</v>
      </c>
      <c r="H15" s="492">
        <f>H20</f>
        <v>41429</v>
      </c>
      <c r="I15" s="327">
        <f>H15/G15*100</f>
        <v>107.66092357267223</v>
      </c>
    </row>
    <row r="16" spans="2:9" s="51" customFormat="1" ht="34.5" customHeight="1">
      <c r="B16" s="89">
        <v>600</v>
      </c>
      <c r="C16" s="150" t="s">
        <v>217</v>
      </c>
      <c r="D16" s="90">
        <v>1003</v>
      </c>
      <c r="E16" s="315"/>
      <c r="F16" s="315"/>
      <c r="G16" s="315"/>
      <c r="H16" s="315"/>
      <c r="I16" s="327"/>
    </row>
    <row r="17" spans="2:9" s="51" customFormat="1" ht="34.5" customHeight="1">
      <c r="B17" s="89">
        <v>601</v>
      </c>
      <c r="C17" s="150" t="s">
        <v>218</v>
      </c>
      <c r="D17" s="90">
        <v>1004</v>
      </c>
      <c r="E17" s="316"/>
      <c r="F17" s="315"/>
      <c r="G17" s="315"/>
      <c r="H17" s="315"/>
      <c r="I17" s="327"/>
    </row>
    <row r="18" spans="2:9" s="51" customFormat="1" ht="34.5" customHeight="1">
      <c r="B18" s="89">
        <v>602</v>
      </c>
      <c r="C18" s="150" t="s">
        <v>219</v>
      </c>
      <c r="D18" s="90">
        <v>1005</v>
      </c>
      <c r="E18" s="316"/>
      <c r="F18" s="315"/>
      <c r="G18" s="315"/>
      <c r="H18" s="315"/>
      <c r="I18" s="327"/>
    </row>
    <row r="19" spans="2:9" s="51" customFormat="1" ht="34.5" customHeight="1">
      <c r="B19" s="89">
        <v>603</v>
      </c>
      <c r="C19" s="150" t="s">
        <v>220</v>
      </c>
      <c r="D19" s="90">
        <v>1006</v>
      </c>
      <c r="E19" s="315"/>
      <c r="F19" s="315"/>
      <c r="G19" s="315"/>
      <c r="H19" s="315"/>
      <c r="I19" s="327"/>
    </row>
    <row r="20" spans="2:9" s="51" customFormat="1" ht="34.5" customHeight="1">
      <c r="B20" s="89">
        <v>604</v>
      </c>
      <c r="C20" s="150" t="s">
        <v>221</v>
      </c>
      <c r="D20" s="90">
        <v>1007</v>
      </c>
      <c r="E20" s="315">
        <v>41210</v>
      </c>
      <c r="F20" s="315">
        <v>38481</v>
      </c>
      <c r="G20" s="315">
        <v>38481</v>
      </c>
      <c r="H20" s="464">
        <v>41429</v>
      </c>
      <c r="I20" s="327">
        <f>H20/G20*100</f>
        <v>107.66092357267223</v>
      </c>
    </row>
    <row r="21" spans="2:9" s="51" customFormat="1" ht="34.5" customHeight="1">
      <c r="B21" s="89">
        <v>605</v>
      </c>
      <c r="C21" s="150" t="s">
        <v>222</v>
      </c>
      <c r="D21" s="90">
        <v>1008</v>
      </c>
      <c r="E21" s="315"/>
      <c r="F21" s="315"/>
      <c r="G21" s="315"/>
      <c r="H21" s="315"/>
      <c r="I21" s="327"/>
    </row>
    <row r="22" spans="2:9" s="51" customFormat="1" ht="34.5" customHeight="1">
      <c r="B22" s="87">
        <v>61</v>
      </c>
      <c r="C22" s="149" t="s">
        <v>223</v>
      </c>
      <c r="D22" s="88">
        <v>1009</v>
      </c>
      <c r="E22" s="317">
        <f>E27</f>
        <v>69710</v>
      </c>
      <c r="F22" s="315">
        <f>F27</f>
        <v>70982</v>
      </c>
      <c r="G22" s="315">
        <f>G27</f>
        <v>70982</v>
      </c>
      <c r="H22" s="492">
        <f>H27</f>
        <v>71227</v>
      </c>
      <c r="I22" s="327">
        <f>H22/G22*100</f>
        <v>100.34515792736187</v>
      </c>
    </row>
    <row r="23" spans="2:9" s="51" customFormat="1" ht="34.5" customHeight="1">
      <c r="B23" s="89">
        <v>610</v>
      </c>
      <c r="C23" s="150" t="s">
        <v>224</v>
      </c>
      <c r="D23" s="90">
        <v>1010</v>
      </c>
      <c r="E23" s="315"/>
      <c r="F23" s="315"/>
      <c r="G23" s="315"/>
      <c r="H23" s="315"/>
      <c r="I23" s="327"/>
    </row>
    <row r="24" spans="2:9" s="51" customFormat="1" ht="34.5" customHeight="1">
      <c r="B24" s="89">
        <v>611</v>
      </c>
      <c r="C24" s="150" t="s">
        <v>225</v>
      </c>
      <c r="D24" s="90">
        <v>1011</v>
      </c>
      <c r="E24" s="315"/>
      <c r="F24" s="315"/>
      <c r="G24" s="315"/>
      <c r="H24" s="315"/>
      <c r="I24" s="327"/>
    </row>
    <row r="25" spans="2:9" s="51" customFormat="1" ht="34.5" customHeight="1">
      <c r="B25" s="89">
        <v>612</v>
      </c>
      <c r="C25" s="150" t="s">
        <v>226</v>
      </c>
      <c r="D25" s="90">
        <v>1012</v>
      </c>
      <c r="E25" s="315"/>
      <c r="F25" s="315"/>
      <c r="G25" s="315"/>
      <c r="H25" s="315"/>
      <c r="I25" s="327"/>
    </row>
    <row r="26" spans="2:9" s="51" customFormat="1" ht="34.5" customHeight="1">
      <c r="B26" s="89">
        <v>613</v>
      </c>
      <c r="C26" s="150" t="s">
        <v>227</v>
      </c>
      <c r="D26" s="90">
        <v>1013</v>
      </c>
      <c r="E26" s="315"/>
      <c r="F26" s="315"/>
      <c r="G26" s="315"/>
      <c r="H26" s="315"/>
      <c r="I26" s="327"/>
    </row>
    <row r="27" spans="2:9" s="51" customFormat="1" ht="34.5" customHeight="1">
      <c r="B27" s="89">
        <v>614</v>
      </c>
      <c r="C27" s="150" t="s">
        <v>228</v>
      </c>
      <c r="D27" s="90">
        <v>1014</v>
      </c>
      <c r="E27" s="315">
        <v>69710</v>
      </c>
      <c r="F27" s="315">
        <v>70982</v>
      </c>
      <c r="G27" s="315">
        <v>70982</v>
      </c>
      <c r="H27" s="464">
        <v>71227</v>
      </c>
      <c r="I27" s="327">
        <f>H27/G27*100</f>
        <v>100.34515792736187</v>
      </c>
    </row>
    <row r="28" spans="2:9" s="51" customFormat="1" ht="34.5" customHeight="1">
      <c r="B28" s="89">
        <v>615</v>
      </c>
      <c r="C28" s="150" t="s">
        <v>229</v>
      </c>
      <c r="D28" s="90">
        <v>1015</v>
      </c>
      <c r="E28" s="317"/>
      <c r="F28" s="315"/>
      <c r="G28" s="315"/>
      <c r="H28" s="315"/>
      <c r="I28" s="327"/>
    </row>
    <row r="29" spans="2:9" s="51" customFormat="1" ht="34.5" customHeight="1">
      <c r="B29" s="89">
        <v>64</v>
      </c>
      <c r="C29" s="149" t="s">
        <v>230</v>
      </c>
      <c r="D29" s="88">
        <v>1016</v>
      </c>
      <c r="E29" s="317">
        <v>811</v>
      </c>
      <c r="F29" s="315">
        <v>1133</v>
      </c>
      <c r="G29" s="315">
        <v>1133</v>
      </c>
      <c r="H29" s="464">
        <v>492</v>
      </c>
      <c r="I29" s="327">
        <f>H29/G29*100</f>
        <v>43.42453662842012</v>
      </c>
    </row>
    <row r="30" spans="2:9" s="51" customFormat="1" ht="34.5" customHeight="1">
      <c r="B30" s="89">
        <v>65</v>
      </c>
      <c r="C30" s="149" t="s">
        <v>231</v>
      </c>
      <c r="D30" s="90">
        <v>1017</v>
      </c>
      <c r="E30" s="315">
        <v>291</v>
      </c>
      <c r="F30" s="318">
        <v>284</v>
      </c>
      <c r="G30" s="318">
        <v>284</v>
      </c>
      <c r="H30" s="492">
        <v>220</v>
      </c>
      <c r="I30" s="327">
        <f>H30/G30*100</f>
        <v>77.46478873239437</v>
      </c>
    </row>
    <row r="31" spans="2:9" s="51" customFormat="1" ht="34.5" customHeight="1">
      <c r="B31" s="87"/>
      <c r="C31" s="149" t="s">
        <v>232</v>
      </c>
      <c r="E31" s="315"/>
      <c r="F31" s="318"/>
      <c r="G31" s="318"/>
      <c r="H31" s="315"/>
      <c r="I31" s="327"/>
    </row>
    <row r="32" spans="2:11" s="51" customFormat="1" ht="39.75" customHeight="1">
      <c r="B32" s="208" t="s">
        <v>233</v>
      </c>
      <c r="C32" s="209" t="s">
        <v>234</v>
      </c>
      <c r="D32" s="210">
        <v>1018</v>
      </c>
      <c r="E32" s="319">
        <f>E33-E34+E37+E38+E39+E40+E41+E43</f>
        <v>98048</v>
      </c>
      <c r="F32" s="319">
        <f>F33-F34+F37+F38+F39+F40+F41+F43</f>
        <v>115531</v>
      </c>
      <c r="G32" s="319">
        <f>G33-G34+G37+G38+G39+G40+G41+G43</f>
        <v>115531</v>
      </c>
      <c r="H32" s="319">
        <f>H33-H34+H37+H38+H39+H40+H41+H42+H43</f>
        <v>107881</v>
      </c>
      <c r="I32" s="327">
        <f>H32/G32*100</f>
        <v>93.3784006024357</v>
      </c>
      <c r="J32" s="444"/>
      <c r="K32" s="444"/>
    </row>
    <row r="33" spans="2:9" s="51" customFormat="1" ht="34.5" customHeight="1">
      <c r="B33" s="89">
        <v>50</v>
      </c>
      <c r="C33" s="150" t="s">
        <v>235</v>
      </c>
      <c r="D33" s="213">
        <v>1019</v>
      </c>
      <c r="E33" s="315">
        <v>31434</v>
      </c>
      <c r="F33" s="315">
        <v>32025</v>
      </c>
      <c r="G33" s="315">
        <v>32025</v>
      </c>
      <c r="H33" s="464">
        <v>33262</v>
      </c>
      <c r="I33" s="327">
        <f>H33/G33*100</f>
        <v>103.86260733801717</v>
      </c>
    </row>
    <row r="34" spans="2:9" s="51" customFormat="1" ht="34.5" customHeight="1">
      <c r="B34" s="89">
        <v>62</v>
      </c>
      <c r="C34" s="150" t="s">
        <v>236</v>
      </c>
      <c r="D34" s="90">
        <v>1020</v>
      </c>
      <c r="E34" s="317">
        <v>1974</v>
      </c>
      <c r="F34" s="315">
        <v>1620</v>
      </c>
      <c r="G34" s="315">
        <v>1620</v>
      </c>
      <c r="H34" s="464"/>
      <c r="I34" s="327"/>
    </row>
    <row r="35" spans="2:9" s="51" customFormat="1" ht="34.5" customHeight="1">
      <c r="B35" s="89">
        <v>630</v>
      </c>
      <c r="C35" s="150" t="s">
        <v>237</v>
      </c>
      <c r="D35" s="213">
        <v>1021</v>
      </c>
      <c r="E35" s="317"/>
      <c r="F35" s="315"/>
      <c r="G35" s="315"/>
      <c r="H35" s="464"/>
      <c r="I35" s="327"/>
    </row>
    <row r="36" spans="2:9" s="51" customFormat="1" ht="34.5" customHeight="1">
      <c r="B36" s="89">
        <v>631</v>
      </c>
      <c r="C36" s="150" t="s">
        <v>238</v>
      </c>
      <c r="D36" s="90">
        <v>1022</v>
      </c>
      <c r="E36" s="315"/>
      <c r="F36" s="315"/>
      <c r="G36" s="315"/>
      <c r="H36" s="464"/>
      <c r="I36" s="327"/>
    </row>
    <row r="37" spans="2:9" s="51" customFormat="1" ht="34.5" customHeight="1">
      <c r="B37" s="89" t="s">
        <v>239</v>
      </c>
      <c r="C37" s="150" t="s">
        <v>240</v>
      </c>
      <c r="D37" s="90">
        <v>1023</v>
      </c>
      <c r="E37" s="315">
        <v>6162</v>
      </c>
      <c r="F37" s="315">
        <v>8585</v>
      </c>
      <c r="G37" s="315">
        <v>8585</v>
      </c>
      <c r="H37" s="464">
        <v>7383</v>
      </c>
      <c r="I37" s="327">
        <f>H37/G37*100</f>
        <v>85.99883517763541</v>
      </c>
    </row>
    <row r="38" spans="2:9" s="51" customFormat="1" ht="34.5" customHeight="1">
      <c r="B38" s="89">
        <v>513</v>
      </c>
      <c r="C38" s="150" t="s">
        <v>241</v>
      </c>
      <c r="D38" s="90">
        <v>1024</v>
      </c>
      <c r="E38" s="317">
        <v>8334</v>
      </c>
      <c r="F38" s="315">
        <v>12000</v>
      </c>
      <c r="G38" s="315">
        <v>12000</v>
      </c>
      <c r="H38" s="464">
        <v>8935</v>
      </c>
      <c r="I38" s="327">
        <f>H38/G38*100</f>
        <v>74.45833333333334</v>
      </c>
    </row>
    <row r="39" spans="2:9" s="51" customFormat="1" ht="34.5" customHeight="1">
      <c r="B39" s="89">
        <v>52</v>
      </c>
      <c r="C39" s="150" t="s">
        <v>242</v>
      </c>
      <c r="D39" s="90">
        <v>1025</v>
      </c>
      <c r="E39" s="317">
        <v>38986</v>
      </c>
      <c r="F39" s="315">
        <v>45161</v>
      </c>
      <c r="G39" s="315">
        <v>45161</v>
      </c>
      <c r="H39" s="464">
        <v>42398</v>
      </c>
      <c r="I39" s="327">
        <f>H39/G39*100</f>
        <v>93.88188924071655</v>
      </c>
    </row>
    <row r="40" spans="2:14" s="51" customFormat="1" ht="34.5" customHeight="1">
      <c r="B40" s="89">
        <v>53</v>
      </c>
      <c r="C40" s="150" t="s">
        <v>243</v>
      </c>
      <c r="D40" s="90">
        <v>1026</v>
      </c>
      <c r="E40" s="315">
        <v>7881</v>
      </c>
      <c r="F40" s="315">
        <v>8359</v>
      </c>
      <c r="G40" s="315">
        <v>8359</v>
      </c>
      <c r="H40" s="464">
        <v>7561</v>
      </c>
      <c r="I40" s="327">
        <f>H40/G40*100</f>
        <v>90.45340351716713</v>
      </c>
      <c r="N40" s="460"/>
    </row>
    <row r="41" spans="2:9" s="51" customFormat="1" ht="34.5" customHeight="1">
      <c r="B41" s="89">
        <v>540</v>
      </c>
      <c r="C41" s="150" t="s">
        <v>244</v>
      </c>
      <c r="D41" s="90">
        <v>1027</v>
      </c>
      <c r="E41" s="317">
        <v>3119</v>
      </c>
      <c r="F41" s="315">
        <v>3200</v>
      </c>
      <c r="G41" s="315">
        <v>3200</v>
      </c>
      <c r="H41" s="464">
        <v>3372</v>
      </c>
      <c r="I41" s="327">
        <f>H41/G41*100</f>
        <v>105.375</v>
      </c>
    </row>
    <row r="42" spans="2:9" s="51" customFormat="1" ht="34.5" customHeight="1">
      <c r="B42" s="89" t="s">
        <v>245</v>
      </c>
      <c r="C42" s="150" t="s">
        <v>246</v>
      </c>
      <c r="D42" s="90">
        <v>1028</v>
      </c>
      <c r="E42" s="317"/>
      <c r="F42" s="320"/>
      <c r="G42" s="320"/>
      <c r="H42" s="464">
        <v>919</v>
      </c>
      <c r="I42" s="327"/>
    </row>
    <row r="43" spans="2:9" s="55" customFormat="1" ht="34.5" customHeight="1">
      <c r="B43" s="89">
        <v>55</v>
      </c>
      <c r="C43" s="150" t="s">
        <v>247</v>
      </c>
      <c r="D43" s="90">
        <v>1029</v>
      </c>
      <c r="E43" s="321">
        <v>4106</v>
      </c>
      <c r="F43" s="322">
        <v>7821</v>
      </c>
      <c r="G43" s="322">
        <v>7821</v>
      </c>
      <c r="H43" s="465">
        <v>4051</v>
      </c>
      <c r="I43" s="327">
        <f>H43/G43*100</f>
        <v>51.796445467331544</v>
      </c>
    </row>
    <row r="44" spans="2:11" s="55" customFormat="1" ht="34.5" customHeight="1">
      <c r="B44" s="208"/>
      <c r="C44" s="209" t="s">
        <v>248</v>
      </c>
      <c r="D44" s="210">
        <v>1030</v>
      </c>
      <c r="E44" s="323">
        <f>E14-E32</f>
        <v>13974</v>
      </c>
      <c r="F44" s="323"/>
      <c r="G44" s="323"/>
      <c r="H44" s="493">
        <f>H14-H32</f>
        <v>5487</v>
      </c>
      <c r="I44" s="327"/>
      <c r="J44" s="445"/>
      <c r="K44" s="445"/>
    </row>
    <row r="45" spans="2:11" s="55" customFormat="1" ht="34.5" customHeight="1">
      <c r="B45" s="208"/>
      <c r="C45" s="209" t="s">
        <v>249</v>
      </c>
      <c r="D45" s="210">
        <v>1031</v>
      </c>
      <c r="E45" s="323"/>
      <c r="F45" s="324">
        <f>F32-F14</f>
        <v>4651</v>
      </c>
      <c r="G45" s="324">
        <f>G32-G14</f>
        <v>4651</v>
      </c>
      <c r="H45" s="488"/>
      <c r="I45" s="327"/>
      <c r="K45" s="445"/>
    </row>
    <row r="46" spans="2:9" s="55" customFormat="1" ht="34.5" customHeight="1">
      <c r="B46" s="208">
        <v>66</v>
      </c>
      <c r="C46" s="209" t="s">
        <v>250</v>
      </c>
      <c r="D46" s="210">
        <v>1032</v>
      </c>
      <c r="E46" s="323">
        <f>E47+E52+E53</f>
        <v>1261</v>
      </c>
      <c r="F46" s="323">
        <f>F52</f>
        <v>1250</v>
      </c>
      <c r="G46" s="323">
        <f>G52</f>
        <v>1250</v>
      </c>
      <c r="H46" s="488">
        <f>H52+H53</f>
        <v>1214</v>
      </c>
      <c r="I46" s="327">
        <f>H46/G46*100</f>
        <v>97.11999999999999</v>
      </c>
    </row>
    <row r="47" spans="2:9" s="55" customFormat="1" ht="34.5" customHeight="1">
      <c r="B47" s="87" t="s">
        <v>251</v>
      </c>
      <c r="C47" s="149" t="s">
        <v>252</v>
      </c>
      <c r="D47" s="212">
        <v>1033</v>
      </c>
      <c r="E47" s="321"/>
      <c r="F47" s="321"/>
      <c r="G47" s="321"/>
      <c r="H47" s="465"/>
      <c r="I47" s="327"/>
    </row>
    <row r="48" spans="2:9" s="55" customFormat="1" ht="34.5" customHeight="1">
      <c r="B48" s="89">
        <v>660</v>
      </c>
      <c r="C48" s="150" t="s">
        <v>253</v>
      </c>
      <c r="D48" s="213">
        <v>1034</v>
      </c>
      <c r="E48" s="321"/>
      <c r="F48" s="321"/>
      <c r="G48" s="321"/>
      <c r="H48" s="465"/>
      <c r="I48" s="327"/>
    </row>
    <row r="49" spans="2:9" s="55" customFormat="1" ht="34.5" customHeight="1">
      <c r="B49" s="89">
        <v>661</v>
      </c>
      <c r="C49" s="150" t="s">
        <v>254</v>
      </c>
      <c r="D49" s="213">
        <v>1035</v>
      </c>
      <c r="E49" s="321"/>
      <c r="F49" s="46"/>
      <c r="G49" s="46"/>
      <c r="H49" s="465"/>
      <c r="I49" s="327"/>
    </row>
    <row r="50" spans="2:9" s="55" customFormat="1" ht="34.5" customHeight="1">
      <c r="B50" s="89">
        <v>665</v>
      </c>
      <c r="C50" s="150" t="s">
        <v>255</v>
      </c>
      <c r="D50" s="90">
        <v>1036</v>
      </c>
      <c r="E50" s="321"/>
      <c r="F50" s="321"/>
      <c r="G50" s="321"/>
      <c r="H50" s="465"/>
      <c r="I50" s="327"/>
    </row>
    <row r="51" spans="2:9" s="55" customFormat="1" ht="34.5" customHeight="1">
      <c r="B51" s="89">
        <v>669</v>
      </c>
      <c r="C51" s="150" t="s">
        <v>256</v>
      </c>
      <c r="D51" s="90">
        <v>1037</v>
      </c>
      <c r="E51" s="321"/>
      <c r="F51" s="321"/>
      <c r="G51" s="321"/>
      <c r="H51" s="465"/>
      <c r="I51" s="327"/>
    </row>
    <row r="52" spans="2:9" s="55" customFormat="1" ht="34.5" customHeight="1">
      <c r="B52" s="87">
        <v>662</v>
      </c>
      <c r="C52" s="149" t="s">
        <v>257</v>
      </c>
      <c r="D52" s="88">
        <v>1038</v>
      </c>
      <c r="E52" s="321">
        <v>1261</v>
      </c>
      <c r="F52" s="321">
        <v>1250</v>
      </c>
      <c r="G52" s="321">
        <v>1250</v>
      </c>
      <c r="H52" s="465">
        <v>1174</v>
      </c>
      <c r="I52" s="327">
        <f>H52/G52*100</f>
        <v>93.92</v>
      </c>
    </row>
    <row r="53" spans="2:9" s="55" customFormat="1" ht="34.5" customHeight="1">
      <c r="B53" s="87" t="s">
        <v>258</v>
      </c>
      <c r="C53" s="149" t="s">
        <v>259</v>
      </c>
      <c r="D53" s="88">
        <v>1039</v>
      </c>
      <c r="E53" s="321"/>
      <c r="F53" s="320"/>
      <c r="G53" s="320"/>
      <c r="H53" s="464">
        <v>40</v>
      </c>
      <c r="I53" s="327"/>
    </row>
    <row r="54" spans="2:9" s="55" customFormat="1" ht="34.5" customHeight="1">
      <c r="B54" s="208">
        <v>56</v>
      </c>
      <c r="C54" s="209" t="s">
        <v>260</v>
      </c>
      <c r="D54" s="210">
        <v>1040</v>
      </c>
      <c r="E54" s="323">
        <f>E60+E61</f>
        <v>361</v>
      </c>
      <c r="F54" s="323">
        <f>F60+F61</f>
        <v>287</v>
      </c>
      <c r="G54" s="323">
        <f>G60+G61</f>
        <v>287</v>
      </c>
      <c r="H54" s="493">
        <f>H60</f>
        <v>73</v>
      </c>
      <c r="I54" s="327">
        <f>H54/G54*100</f>
        <v>25.435540069686414</v>
      </c>
    </row>
    <row r="55" spans="2:9" ht="34.5" customHeight="1">
      <c r="B55" s="87" t="s">
        <v>261</v>
      </c>
      <c r="C55" s="149" t="s">
        <v>680</v>
      </c>
      <c r="D55" s="88">
        <v>1041</v>
      </c>
      <c r="E55" s="321"/>
      <c r="F55" s="321"/>
      <c r="G55" s="321"/>
      <c r="H55" s="465"/>
      <c r="I55" s="327"/>
    </row>
    <row r="56" spans="2:9" ht="34.5" customHeight="1">
      <c r="B56" s="89">
        <v>560</v>
      </c>
      <c r="C56" s="150" t="s">
        <v>262</v>
      </c>
      <c r="D56" s="213">
        <v>1042</v>
      </c>
      <c r="E56" s="321"/>
      <c r="F56" s="321"/>
      <c r="G56" s="321"/>
      <c r="H56" s="465"/>
      <c r="I56" s="327"/>
    </row>
    <row r="57" spans="2:9" ht="34.5" customHeight="1">
      <c r="B57" s="89">
        <v>561</v>
      </c>
      <c r="C57" s="150" t="s">
        <v>263</v>
      </c>
      <c r="D57" s="213">
        <v>1043</v>
      </c>
      <c r="E57" s="321"/>
      <c r="F57" s="321"/>
      <c r="G57" s="321"/>
      <c r="H57" s="465"/>
      <c r="I57" s="327"/>
    </row>
    <row r="58" spans="2:9" ht="34.5" customHeight="1">
      <c r="B58" s="89">
        <v>565</v>
      </c>
      <c r="C58" s="150" t="s">
        <v>264</v>
      </c>
      <c r="D58" s="213">
        <v>1044</v>
      </c>
      <c r="E58" s="321"/>
      <c r="F58" s="321"/>
      <c r="G58" s="321"/>
      <c r="H58" s="465"/>
      <c r="I58" s="327"/>
    </row>
    <row r="59" spans="2:9" ht="34.5" customHeight="1">
      <c r="B59" s="89" t="s">
        <v>265</v>
      </c>
      <c r="C59" s="150" t="s">
        <v>266</v>
      </c>
      <c r="D59" s="90">
        <v>1045</v>
      </c>
      <c r="E59" s="321"/>
      <c r="F59" s="321"/>
      <c r="G59" s="321"/>
      <c r="H59" s="465"/>
      <c r="I59" s="327"/>
    </row>
    <row r="60" spans="2:9" ht="34.5" customHeight="1">
      <c r="B60" s="89">
        <v>562</v>
      </c>
      <c r="C60" s="149" t="s">
        <v>267</v>
      </c>
      <c r="D60" s="88">
        <v>1046</v>
      </c>
      <c r="E60" s="321">
        <v>336</v>
      </c>
      <c r="F60" s="321">
        <v>280</v>
      </c>
      <c r="G60" s="321">
        <v>280</v>
      </c>
      <c r="H60" s="465">
        <v>73</v>
      </c>
      <c r="I60" s="327">
        <f>H60/G60*100</f>
        <v>26.071428571428573</v>
      </c>
    </row>
    <row r="61" spans="2:9" ht="34.5" customHeight="1">
      <c r="B61" s="87" t="s">
        <v>268</v>
      </c>
      <c r="C61" s="149" t="s">
        <v>269</v>
      </c>
      <c r="D61" s="88">
        <v>1047</v>
      </c>
      <c r="E61" s="321">
        <v>25</v>
      </c>
      <c r="F61" s="321">
        <v>7</v>
      </c>
      <c r="G61" s="321">
        <v>7</v>
      </c>
      <c r="H61" s="465"/>
      <c r="I61" s="327"/>
    </row>
    <row r="62" spans="2:11" ht="34.5" customHeight="1">
      <c r="B62" s="208"/>
      <c r="C62" s="209" t="s">
        <v>270</v>
      </c>
      <c r="D62" s="210">
        <v>1048</v>
      </c>
      <c r="E62" s="323">
        <f>E46-E54</f>
        <v>900</v>
      </c>
      <c r="F62" s="323">
        <f>F46-F54</f>
        <v>963</v>
      </c>
      <c r="G62" s="323">
        <f>G46-G54</f>
        <v>963</v>
      </c>
      <c r="H62" s="466">
        <f>H46-H54</f>
        <v>1141</v>
      </c>
      <c r="I62" s="327">
        <f>H62/G62*100</f>
        <v>118.48390446521289</v>
      </c>
      <c r="J62" s="431"/>
      <c r="K62" s="431"/>
    </row>
    <row r="63" spans="2:9" ht="34.5" customHeight="1">
      <c r="B63" s="208"/>
      <c r="C63" s="209" t="s">
        <v>271</v>
      </c>
      <c r="D63" s="210">
        <v>1049</v>
      </c>
      <c r="E63" s="323"/>
      <c r="F63" s="323"/>
      <c r="G63" s="323"/>
      <c r="H63" s="466"/>
      <c r="I63" s="327"/>
    </row>
    <row r="64" spans="2:9" ht="34.5" customHeight="1">
      <c r="B64" s="89" t="s">
        <v>272</v>
      </c>
      <c r="C64" s="150" t="s">
        <v>273</v>
      </c>
      <c r="D64" s="90">
        <v>1050</v>
      </c>
      <c r="E64" s="321">
        <v>4382</v>
      </c>
      <c r="F64" s="321">
        <v>2500</v>
      </c>
      <c r="G64" s="321">
        <v>2500</v>
      </c>
      <c r="H64" s="493">
        <v>1590</v>
      </c>
      <c r="I64" s="327">
        <f>H64/G64*100</f>
        <v>63.6</v>
      </c>
    </row>
    <row r="65" spans="2:9" ht="34.5" customHeight="1">
      <c r="B65" s="89" t="s">
        <v>274</v>
      </c>
      <c r="C65" s="150" t="s">
        <v>275</v>
      </c>
      <c r="D65" s="213">
        <v>1051</v>
      </c>
      <c r="E65" s="321">
        <v>4624</v>
      </c>
      <c r="F65" s="321"/>
      <c r="G65" s="321"/>
      <c r="H65" s="465"/>
      <c r="I65" s="327"/>
    </row>
    <row r="66" spans="2:9" ht="34.5" customHeight="1">
      <c r="B66" s="208" t="s">
        <v>276</v>
      </c>
      <c r="C66" s="209" t="s">
        <v>277</v>
      </c>
      <c r="D66" s="210">
        <v>1052</v>
      </c>
      <c r="E66" s="323">
        <v>2107</v>
      </c>
      <c r="F66" s="323">
        <v>1528</v>
      </c>
      <c r="G66" s="323">
        <v>1528</v>
      </c>
      <c r="H66" s="466">
        <v>1920</v>
      </c>
      <c r="I66" s="327">
        <f>H66/G66*100</f>
        <v>125.6544502617801</v>
      </c>
    </row>
    <row r="67" spans="2:9" ht="34.5" customHeight="1">
      <c r="B67" s="208" t="s">
        <v>278</v>
      </c>
      <c r="C67" s="209" t="s">
        <v>279</v>
      </c>
      <c r="D67" s="210">
        <v>1053</v>
      </c>
      <c r="E67" s="323">
        <v>1489</v>
      </c>
      <c r="F67" s="323">
        <v>250</v>
      </c>
      <c r="G67" s="323">
        <v>250</v>
      </c>
      <c r="H67" s="466">
        <v>553</v>
      </c>
      <c r="I67" s="327">
        <f>H67/G67*100</f>
        <v>221.20000000000002</v>
      </c>
    </row>
    <row r="68" spans="2:11" ht="34.5" customHeight="1">
      <c r="B68" s="214"/>
      <c r="C68" s="215" t="s">
        <v>280</v>
      </c>
      <c r="D68" s="213">
        <v>1054</v>
      </c>
      <c r="E68" s="325">
        <f>E44+E62+E64-E65+E66-E67</f>
        <v>15250</v>
      </c>
      <c r="F68" s="325">
        <f>F62-F45+F64+F66-F67</f>
        <v>90</v>
      </c>
      <c r="G68" s="325">
        <f>G62-G45+G64+G66-G67</f>
        <v>90</v>
      </c>
      <c r="H68" s="493"/>
      <c r="I68" s="327"/>
      <c r="J68" s="431"/>
      <c r="K68" s="431"/>
    </row>
    <row r="69" spans="2:9" ht="34.5" customHeight="1">
      <c r="B69" s="214"/>
      <c r="C69" s="215" t="s">
        <v>281</v>
      </c>
      <c r="D69" s="213">
        <v>1055</v>
      </c>
      <c r="E69" s="325"/>
      <c r="F69" s="325"/>
      <c r="G69" s="325"/>
      <c r="H69" s="325"/>
      <c r="I69" s="327"/>
    </row>
    <row r="70" spans="2:11" ht="34.5" customHeight="1">
      <c r="B70" s="89" t="s">
        <v>146</v>
      </c>
      <c r="C70" s="150" t="s">
        <v>282</v>
      </c>
      <c r="D70" s="90">
        <v>1056</v>
      </c>
      <c r="E70" s="321"/>
      <c r="F70" s="321"/>
      <c r="G70" s="321"/>
      <c r="H70" s="465"/>
      <c r="I70" s="327"/>
      <c r="K70" s="431"/>
    </row>
    <row r="71" spans="2:9" ht="34.5" customHeight="1">
      <c r="B71" s="89" t="s">
        <v>147</v>
      </c>
      <c r="C71" s="150" t="s">
        <v>283</v>
      </c>
      <c r="D71" s="213">
        <v>1057</v>
      </c>
      <c r="E71" s="321"/>
      <c r="F71" s="321"/>
      <c r="G71" s="321"/>
      <c r="H71" s="465"/>
      <c r="I71" s="327"/>
    </row>
    <row r="72" spans="2:11" ht="34.5" customHeight="1">
      <c r="B72" s="208"/>
      <c r="C72" s="209" t="s">
        <v>284</v>
      </c>
      <c r="D72" s="210">
        <v>1058</v>
      </c>
      <c r="E72" s="323">
        <f>E68</f>
        <v>15250</v>
      </c>
      <c r="F72" s="323">
        <f>F68</f>
        <v>90</v>
      </c>
      <c r="G72" s="323">
        <f>G68</f>
        <v>90</v>
      </c>
      <c r="H72" s="466">
        <f>H44+H62+H64+H66-H67</f>
        <v>9585</v>
      </c>
      <c r="I72" s="327"/>
      <c r="J72" s="431"/>
      <c r="K72" s="431"/>
    </row>
    <row r="73" spans="2:10" ht="34.5" customHeight="1">
      <c r="B73" s="216"/>
      <c r="C73" s="211" t="s">
        <v>285</v>
      </c>
      <c r="D73" s="210">
        <v>1059</v>
      </c>
      <c r="E73" s="323"/>
      <c r="F73" s="323"/>
      <c r="G73" s="323"/>
      <c r="H73" s="466"/>
      <c r="I73" s="329"/>
      <c r="J73" s="431"/>
    </row>
    <row r="74" spans="2:9" ht="34.5" customHeight="1">
      <c r="B74" s="89"/>
      <c r="C74" s="151" t="s">
        <v>286</v>
      </c>
      <c r="D74" s="90"/>
      <c r="E74" s="321"/>
      <c r="F74" s="321"/>
      <c r="G74" s="321"/>
      <c r="H74" s="465"/>
      <c r="I74" s="328"/>
    </row>
    <row r="75" spans="2:9" ht="34.5" customHeight="1">
      <c r="B75" s="89">
        <v>721</v>
      </c>
      <c r="C75" s="151" t="s">
        <v>287</v>
      </c>
      <c r="D75" s="90">
        <v>1060</v>
      </c>
      <c r="E75" s="321">
        <v>720</v>
      </c>
      <c r="F75" s="321"/>
      <c r="G75" s="321"/>
      <c r="H75" s="493">
        <v>751</v>
      </c>
      <c r="I75" s="328"/>
    </row>
    <row r="76" spans="2:9" ht="34.5" customHeight="1">
      <c r="B76" s="89" t="s">
        <v>288</v>
      </c>
      <c r="C76" s="151" t="s">
        <v>289</v>
      </c>
      <c r="D76" s="213">
        <v>1061</v>
      </c>
      <c r="E76" s="321"/>
      <c r="F76" s="321"/>
      <c r="G76" s="321"/>
      <c r="H76" s="465"/>
      <c r="I76" s="328"/>
    </row>
    <row r="77" spans="2:9" ht="34.5" customHeight="1">
      <c r="B77" s="89" t="s">
        <v>288</v>
      </c>
      <c r="C77" s="151" t="s">
        <v>290</v>
      </c>
      <c r="D77" s="213">
        <v>1062</v>
      </c>
      <c r="E77" s="321">
        <v>110</v>
      </c>
      <c r="F77" s="321"/>
      <c r="G77" s="321"/>
      <c r="H77" s="465"/>
      <c r="I77" s="328"/>
    </row>
    <row r="78" spans="2:9" ht="34.5" customHeight="1">
      <c r="B78" s="89">
        <v>723</v>
      </c>
      <c r="C78" s="151" t="s">
        <v>291</v>
      </c>
      <c r="D78" s="90">
        <v>1063</v>
      </c>
      <c r="E78" s="321"/>
      <c r="F78" s="321"/>
      <c r="G78" s="321"/>
      <c r="H78" s="465"/>
      <c r="I78" s="328"/>
    </row>
    <row r="79" spans="2:13" ht="34.5" customHeight="1">
      <c r="B79" s="208"/>
      <c r="C79" s="211" t="s">
        <v>681</v>
      </c>
      <c r="D79" s="210">
        <v>1064</v>
      </c>
      <c r="E79" s="323">
        <f>E72-E75+E77</f>
        <v>14640</v>
      </c>
      <c r="F79" s="323">
        <f>F72</f>
        <v>90</v>
      </c>
      <c r="G79" s="323">
        <f>G72</f>
        <v>90</v>
      </c>
      <c r="H79" s="323">
        <f>H72-H75</f>
        <v>8834</v>
      </c>
      <c r="I79" s="329"/>
      <c r="K79" s="431"/>
      <c r="M79" s="431"/>
    </row>
    <row r="80" spans="2:13" ht="34.5" customHeight="1">
      <c r="B80" s="216"/>
      <c r="C80" s="211" t="s">
        <v>682</v>
      </c>
      <c r="D80" s="210">
        <v>1065</v>
      </c>
      <c r="E80" s="323"/>
      <c r="F80" s="323"/>
      <c r="G80" s="323"/>
      <c r="H80" s="466"/>
      <c r="I80" s="329"/>
      <c r="K80" s="431"/>
      <c r="M80" s="431"/>
    </row>
    <row r="81" spans="2:13" ht="34.5" customHeight="1">
      <c r="B81" s="91"/>
      <c r="C81" s="151" t="s">
        <v>292</v>
      </c>
      <c r="D81" s="90">
        <v>1066</v>
      </c>
      <c r="E81" s="321"/>
      <c r="F81" s="321"/>
      <c r="G81" s="321"/>
      <c r="H81" s="465"/>
      <c r="I81" s="328"/>
      <c r="K81" s="431"/>
      <c r="M81" s="431"/>
    </row>
    <row r="82" spans="2:9" ht="34.5" customHeight="1">
      <c r="B82" s="91"/>
      <c r="C82" s="151" t="s">
        <v>293</v>
      </c>
      <c r="D82" s="90">
        <v>1067</v>
      </c>
      <c r="E82" s="321"/>
      <c r="F82" s="321"/>
      <c r="G82" s="321"/>
      <c r="H82" s="465"/>
      <c r="I82" s="328"/>
    </row>
    <row r="83" spans="2:9" ht="34.5" customHeight="1">
      <c r="B83" s="91"/>
      <c r="C83" s="151" t="s">
        <v>683</v>
      </c>
      <c r="D83" s="90">
        <v>1068</v>
      </c>
      <c r="E83" s="321"/>
      <c r="F83" s="321"/>
      <c r="G83" s="321"/>
      <c r="H83" s="465"/>
      <c r="I83" s="328"/>
    </row>
    <row r="84" spans="2:12" ht="34.5" customHeight="1">
      <c r="B84" s="91"/>
      <c r="C84" s="151" t="s">
        <v>684</v>
      </c>
      <c r="D84" s="90">
        <v>1069</v>
      </c>
      <c r="E84" s="321"/>
      <c r="F84" s="321"/>
      <c r="G84" s="321"/>
      <c r="H84" s="465"/>
      <c r="I84" s="328"/>
      <c r="L84" s="431"/>
    </row>
    <row r="85" spans="2:12" ht="34.5" customHeight="1">
      <c r="B85" s="91"/>
      <c r="C85" s="151" t="s">
        <v>685</v>
      </c>
      <c r="D85" s="213"/>
      <c r="E85" s="321"/>
      <c r="F85" s="321"/>
      <c r="G85" s="321"/>
      <c r="H85" s="465"/>
      <c r="I85" s="328"/>
      <c r="L85" s="431"/>
    </row>
    <row r="86" spans="2:12" ht="34.5" customHeight="1">
      <c r="B86" s="91"/>
      <c r="C86" s="151" t="s">
        <v>148</v>
      </c>
      <c r="D86" s="213">
        <v>1070</v>
      </c>
      <c r="E86" s="321"/>
      <c r="F86" s="321"/>
      <c r="G86" s="321"/>
      <c r="H86" s="465"/>
      <c r="I86" s="328"/>
      <c r="K86" s="431"/>
      <c r="L86" s="431"/>
    </row>
    <row r="87" spans="2:13" ht="34.5" customHeight="1" thickBot="1">
      <c r="B87" s="92"/>
      <c r="C87" s="152" t="s">
        <v>149</v>
      </c>
      <c r="D87" s="146">
        <v>1071</v>
      </c>
      <c r="E87" s="326"/>
      <c r="F87" s="326"/>
      <c r="G87" s="326"/>
      <c r="H87" s="326"/>
      <c r="I87" s="330"/>
      <c r="K87" s="431"/>
      <c r="L87" s="431"/>
      <c r="M87" s="431"/>
    </row>
    <row r="88" spans="4:5" ht="15.75">
      <c r="D88" s="218"/>
      <c r="E88" s="203"/>
    </row>
    <row r="89" spans="2:12" ht="18.75">
      <c r="B89" s="2" t="s">
        <v>873</v>
      </c>
      <c r="D89" s="218"/>
      <c r="E89" s="217"/>
      <c r="F89" s="59"/>
      <c r="G89" s="55" t="s">
        <v>671</v>
      </c>
      <c r="H89" s="60"/>
      <c r="I89" s="55"/>
      <c r="L89" s="431"/>
    </row>
    <row r="90" spans="4:13" ht="18.75">
      <c r="D90" s="217" t="s">
        <v>75</v>
      </c>
      <c r="L90" s="431"/>
      <c r="M90" s="431"/>
    </row>
    <row r="94" ht="15.75">
      <c r="F94" s="431"/>
    </row>
    <row r="95" ht="15.75">
      <c r="F95" s="431"/>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orientation="portrait" paperSize="9" scale="31"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A7">
      <selection activeCell="G36" sqref="G36"/>
    </sheetView>
  </sheetViews>
  <sheetFormatPr defaultColWidth="9.140625" defaultRowHeight="12.75"/>
  <cols>
    <col min="1" max="1" width="9.140625" style="16" customWidth="1"/>
    <col min="2" max="2" width="31.7109375" style="16" customWidth="1"/>
    <col min="3" max="3" width="28.28125" style="16" bestFit="1" customWidth="1"/>
    <col min="4" max="4" width="12.8515625" style="16" customWidth="1"/>
    <col min="5" max="5" width="16.7109375" style="16" customWidth="1"/>
    <col min="6" max="6" width="19.421875" style="16" customWidth="1"/>
    <col min="7" max="8" width="27.28125" style="16" customWidth="1"/>
    <col min="9" max="10" width="13.7109375" style="16" customWidth="1"/>
    <col min="11" max="11" width="16.57421875" style="16" customWidth="1"/>
    <col min="12" max="22" width="13.7109375" style="16" customWidth="1"/>
    <col min="23" max="16384" width="9.140625" style="16" customWidth="1"/>
  </cols>
  <sheetData>
    <row r="2" ht="15.75">
      <c r="V2" s="11" t="s">
        <v>646</v>
      </c>
    </row>
    <row r="4" ht="15.75">
      <c r="B4" s="10" t="s">
        <v>783</v>
      </c>
    </row>
    <row r="5" ht="15.75">
      <c r="B5" s="10" t="s">
        <v>778</v>
      </c>
    </row>
    <row r="6" ht="15.75">
      <c r="B6" s="10" t="s">
        <v>211</v>
      </c>
    </row>
    <row r="7" ht="15.75">
      <c r="A7" s="10"/>
    </row>
    <row r="8" spans="1:22" ht="20.25">
      <c r="A8" s="10"/>
      <c r="B8" s="613" t="s">
        <v>74</v>
      </c>
      <c r="C8" s="613"/>
      <c r="D8" s="613"/>
      <c r="E8" s="613"/>
      <c r="F8" s="613"/>
      <c r="G8" s="613"/>
      <c r="H8" s="613"/>
      <c r="I8" s="613"/>
      <c r="J8" s="613"/>
      <c r="K8" s="613"/>
      <c r="L8" s="613"/>
      <c r="M8" s="613"/>
      <c r="N8" s="613"/>
      <c r="O8" s="613"/>
      <c r="P8" s="613"/>
      <c r="Q8" s="613"/>
      <c r="R8" s="613"/>
      <c r="S8" s="613"/>
      <c r="T8" s="613"/>
      <c r="U8" s="613"/>
      <c r="V8" s="613"/>
    </row>
    <row r="9" spans="4:14" ht="16.5" thickBot="1">
      <c r="D9" s="18"/>
      <c r="E9" s="18"/>
      <c r="F9" s="18"/>
      <c r="G9" s="18"/>
      <c r="H9" s="18"/>
      <c r="I9" s="18"/>
      <c r="J9" s="18"/>
      <c r="K9" s="18"/>
      <c r="L9" s="18"/>
      <c r="M9" s="18"/>
      <c r="N9" s="18"/>
    </row>
    <row r="10" spans="2:22" ht="38.25" customHeight="1">
      <c r="B10" s="615" t="s">
        <v>40</v>
      </c>
      <c r="C10" s="617" t="s">
        <v>41</v>
      </c>
      <c r="D10" s="619" t="s">
        <v>42</v>
      </c>
      <c r="E10" s="552" t="s">
        <v>637</v>
      </c>
      <c r="F10" s="552" t="s">
        <v>656</v>
      </c>
      <c r="G10" s="552" t="s">
        <v>834</v>
      </c>
      <c r="H10" s="552" t="s">
        <v>837</v>
      </c>
      <c r="I10" s="552" t="s">
        <v>764</v>
      </c>
      <c r="J10" s="552" t="s">
        <v>43</v>
      </c>
      <c r="K10" s="552" t="s">
        <v>765</v>
      </c>
      <c r="L10" s="552" t="s">
        <v>44</v>
      </c>
      <c r="M10" s="552" t="s">
        <v>45</v>
      </c>
      <c r="N10" s="552" t="s">
        <v>46</v>
      </c>
      <c r="O10" s="550" t="s">
        <v>79</v>
      </c>
      <c r="P10" s="551"/>
      <c r="Q10" s="551"/>
      <c r="R10" s="551"/>
      <c r="S10" s="551"/>
      <c r="T10" s="551"/>
      <c r="U10" s="551"/>
      <c r="V10" s="596"/>
    </row>
    <row r="11" spans="2:22" ht="48.75" customHeight="1" thickBot="1">
      <c r="B11" s="616"/>
      <c r="C11" s="618"/>
      <c r="D11" s="620"/>
      <c r="E11" s="553"/>
      <c r="F11" s="553"/>
      <c r="G11" s="553"/>
      <c r="H11" s="553"/>
      <c r="I11" s="553"/>
      <c r="J11" s="553"/>
      <c r="K11" s="553"/>
      <c r="L11" s="553"/>
      <c r="M11" s="553"/>
      <c r="N11" s="553"/>
      <c r="O11" s="233" t="s">
        <v>47</v>
      </c>
      <c r="P11" s="233" t="s">
        <v>48</v>
      </c>
      <c r="Q11" s="233" t="s">
        <v>49</v>
      </c>
      <c r="R11" s="233" t="s">
        <v>50</v>
      </c>
      <c r="S11" s="233" t="s">
        <v>51</v>
      </c>
      <c r="T11" s="233" t="s">
        <v>52</v>
      </c>
      <c r="U11" s="233" t="s">
        <v>53</v>
      </c>
      <c r="V11" s="234" t="s">
        <v>54</v>
      </c>
    </row>
    <row r="12" spans="2:22" ht="15.75">
      <c r="B12" s="236" t="s">
        <v>78</v>
      </c>
      <c r="C12" s="237"/>
      <c r="D12" s="238"/>
      <c r="E12" s="238"/>
      <c r="F12" s="238"/>
      <c r="G12" s="238"/>
      <c r="H12" s="238"/>
      <c r="I12" s="238"/>
      <c r="J12" s="238"/>
      <c r="K12" s="238"/>
      <c r="L12" s="238"/>
      <c r="M12" s="238"/>
      <c r="N12" s="238"/>
      <c r="O12" s="238"/>
      <c r="P12" s="238"/>
      <c r="Q12" s="238"/>
      <c r="R12" s="238"/>
      <c r="S12" s="238"/>
      <c r="T12" s="238"/>
      <c r="U12" s="238"/>
      <c r="V12" s="235"/>
    </row>
    <row r="13" spans="2:22" ht="15.75">
      <c r="B13" s="239" t="s">
        <v>785</v>
      </c>
      <c r="C13" s="19"/>
      <c r="D13" s="19"/>
      <c r="E13" s="432"/>
      <c r="F13" s="19"/>
      <c r="G13" s="19"/>
      <c r="H13" s="432">
        <v>1181513.85</v>
      </c>
      <c r="I13" s="19">
        <v>2014</v>
      </c>
      <c r="J13" s="19">
        <v>2020</v>
      </c>
      <c r="K13" s="19"/>
      <c r="L13" s="19"/>
      <c r="M13" s="433">
        <v>0.02</v>
      </c>
      <c r="N13" s="19">
        <v>2</v>
      </c>
      <c r="O13" s="19"/>
      <c r="P13" s="432">
        <v>168787.87</v>
      </c>
      <c r="Q13" s="19"/>
      <c r="R13" s="432">
        <v>168787.87</v>
      </c>
      <c r="S13" s="19"/>
      <c r="T13" s="432">
        <v>11945.95</v>
      </c>
      <c r="U13" s="19"/>
      <c r="V13" s="434">
        <v>10296.36</v>
      </c>
    </row>
    <row r="14" spans="2:22" ht="15.75">
      <c r="B14" s="239" t="s">
        <v>2</v>
      </c>
      <c r="C14" s="19"/>
      <c r="D14" s="19"/>
      <c r="E14" s="19"/>
      <c r="F14" s="19"/>
      <c r="G14" s="19"/>
      <c r="H14" s="19"/>
      <c r="I14" s="19"/>
      <c r="J14" s="19"/>
      <c r="K14" s="19"/>
      <c r="L14" s="19"/>
      <c r="M14" s="19"/>
      <c r="N14" s="19"/>
      <c r="O14" s="19"/>
      <c r="P14" s="19"/>
      <c r="Q14" s="19"/>
      <c r="R14" s="19"/>
      <c r="S14" s="19"/>
      <c r="T14" s="19"/>
      <c r="U14" s="19"/>
      <c r="V14" s="109"/>
    </row>
    <row r="15" spans="2:22" ht="15.75">
      <c r="B15" s="239" t="s">
        <v>2</v>
      </c>
      <c r="C15" s="19"/>
      <c r="D15" s="19"/>
      <c r="E15" s="19"/>
      <c r="F15" s="19"/>
      <c r="G15" s="19"/>
      <c r="H15" s="19"/>
      <c r="I15" s="19"/>
      <c r="J15" s="19"/>
      <c r="K15" s="19"/>
      <c r="L15" s="19"/>
      <c r="M15" s="19"/>
      <c r="N15" s="19"/>
      <c r="O15" s="19"/>
      <c r="P15" s="432"/>
      <c r="Q15" s="19"/>
      <c r="R15" s="432"/>
      <c r="S15" s="19"/>
      <c r="T15" s="432"/>
      <c r="U15" s="19"/>
      <c r="V15" s="434"/>
    </row>
    <row r="16" spans="2:22" ht="15.75">
      <c r="B16" s="239" t="s">
        <v>2</v>
      </c>
      <c r="C16" s="19"/>
      <c r="D16" s="19"/>
      <c r="E16" s="19"/>
      <c r="F16" s="19"/>
      <c r="G16" s="19"/>
      <c r="H16" s="19"/>
      <c r="I16" s="19"/>
      <c r="J16" s="19"/>
      <c r="K16" s="19"/>
      <c r="L16" s="19"/>
      <c r="M16" s="19"/>
      <c r="N16" s="19"/>
      <c r="O16" s="19"/>
      <c r="P16" s="19"/>
      <c r="Q16" s="19"/>
      <c r="R16" s="19"/>
      <c r="S16" s="19"/>
      <c r="T16" s="19"/>
      <c r="U16" s="19"/>
      <c r="V16" s="109"/>
    </row>
    <row r="17" spans="2:22" ht="15.75">
      <c r="B17" s="239" t="s">
        <v>2</v>
      </c>
      <c r="C17" s="19"/>
      <c r="D17" s="19"/>
      <c r="E17" s="19"/>
      <c r="F17" s="19"/>
      <c r="G17" s="19"/>
      <c r="H17" s="19"/>
      <c r="I17" s="19"/>
      <c r="J17" s="19"/>
      <c r="K17" s="19"/>
      <c r="L17" s="19"/>
      <c r="M17" s="19"/>
      <c r="N17" s="19"/>
      <c r="O17" s="19"/>
      <c r="P17" s="19"/>
      <c r="Q17" s="19"/>
      <c r="R17" s="19"/>
      <c r="S17" s="19"/>
      <c r="T17" s="19"/>
      <c r="U17" s="19"/>
      <c r="V17" s="109"/>
    </row>
    <row r="18" spans="2:22" ht="15.75">
      <c r="B18" s="240" t="s">
        <v>55</v>
      </c>
      <c r="C18" s="20"/>
      <c r="D18" s="19"/>
      <c r="E18" s="19"/>
      <c r="F18" s="19"/>
      <c r="G18" s="19"/>
      <c r="H18" s="19"/>
      <c r="I18" s="19"/>
      <c r="J18" s="19"/>
      <c r="K18" s="19"/>
      <c r="L18" s="19"/>
      <c r="M18" s="19"/>
      <c r="N18" s="19"/>
      <c r="O18" s="19"/>
      <c r="P18" s="19"/>
      <c r="Q18" s="19"/>
      <c r="R18" s="19"/>
      <c r="S18" s="19"/>
      <c r="T18" s="19"/>
      <c r="U18" s="19"/>
      <c r="V18" s="109"/>
    </row>
    <row r="19" spans="2:22" ht="15.75">
      <c r="B19" s="239" t="s">
        <v>2</v>
      </c>
      <c r="C19" s="19"/>
      <c r="D19" s="19"/>
      <c r="E19" s="19"/>
      <c r="F19" s="19"/>
      <c r="G19" s="19"/>
      <c r="H19" s="19"/>
      <c r="I19" s="19"/>
      <c r="J19" s="19"/>
      <c r="K19" s="19"/>
      <c r="L19" s="19"/>
      <c r="M19" s="19"/>
      <c r="N19" s="19"/>
      <c r="O19" s="19"/>
      <c r="P19" s="19"/>
      <c r="Q19" s="19"/>
      <c r="R19" s="19"/>
      <c r="S19" s="19"/>
      <c r="T19" s="19"/>
      <c r="U19" s="19"/>
      <c r="V19" s="109"/>
    </row>
    <row r="20" spans="2:22" ht="15.75">
      <c r="B20" s="239" t="s">
        <v>2</v>
      </c>
      <c r="C20" s="19"/>
      <c r="D20" s="19"/>
      <c r="E20" s="19"/>
      <c r="F20" s="19"/>
      <c r="G20" s="19"/>
      <c r="H20" s="19"/>
      <c r="I20" s="19"/>
      <c r="J20" s="19"/>
      <c r="K20" s="19"/>
      <c r="L20" s="19"/>
      <c r="M20" s="19"/>
      <c r="N20" s="19"/>
      <c r="O20" s="19"/>
      <c r="P20" s="19"/>
      <c r="Q20" s="19"/>
      <c r="R20" s="19"/>
      <c r="S20" s="19"/>
      <c r="T20" s="19"/>
      <c r="U20" s="19"/>
      <c r="V20" s="109"/>
    </row>
    <row r="21" spans="2:22" ht="15.75">
      <c r="B21" s="239" t="s">
        <v>2</v>
      </c>
      <c r="C21" s="19"/>
      <c r="D21" s="19"/>
      <c r="E21" s="19"/>
      <c r="F21" s="19"/>
      <c r="G21" s="19"/>
      <c r="H21" s="19"/>
      <c r="I21" s="19"/>
      <c r="J21" s="19"/>
      <c r="K21" s="19"/>
      <c r="L21" s="19"/>
      <c r="M21" s="19"/>
      <c r="N21" s="19"/>
      <c r="O21" s="19"/>
      <c r="P21" s="19"/>
      <c r="Q21" s="19"/>
      <c r="R21" s="19"/>
      <c r="S21" s="19"/>
      <c r="T21" s="19"/>
      <c r="U21" s="19"/>
      <c r="V21" s="109"/>
    </row>
    <row r="22" spans="2:22" ht="15.75">
      <c r="B22" s="239" t="s">
        <v>2</v>
      </c>
      <c r="C22" s="19"/>
      <c r="D22" s="19"/>
      <c r="E22" s="19"/>
      <c r="F22" s="19"/>
      <c r="G22" s="19"/>
      <c r="H22" s="19"/>
      <c r="I22" s="19"/>
      <c r="J22" s="19"/>
      <c r="K22" s="19"/>
      <c r="L22" s="19"/>
      <c r="M22" s="19"/>
      <c r="N22" s="19"/>
      <c r="O22" s="19"/>
      <c r="P22" s="19"/>
      <c r="Q22" s="19"/>
      <c r="R22" s="19"/>
      <c r="S22" s="19"/>
      <c r="T22" s="19"/>
      <c r="U22" s="19"/>
      <c r="V22" s="109"/>
    </row>
    <row r="23" spans="2:22" ht="15.75">
      <c r="B23" s="239" t="s">
        <v>2</v>
      </c>
      <c r="C23" s="19"/>
      <c r="D23" s="19"/>
      <c r="E23" s="19"/>
      <c r="F23" s="19"/>
      <c r="G23" s="19"/>
      <c r="H23" s="19"/>
      <c r="I23" s="19"/>
      <c r="J23" s="19"/>
      <c r="K23" s="19"/>
      <c r="L23" s="19"/>
      <c r="M23" s="19"/>
      <c r="N23" s="19"/>
      <c r="O23" s="19"/>
      <c r="P23" s="19"/>
      <c r="Q23" s="19"/>
      <c r="R23" s="19"/>
      <c r="S23" s="19"/>
      <c r="T23" s="19"/>
      <c r="U23" s="19"/>
      <c r="V23" s="109"/>
    </row>
    <row r="24" spans="2:22" ht="16.5" thickBot="1">
      <c r="B24" s="241" t="s">
        <v>3</v>
      </c>
      <c r="C24" s="242"/>
      <c r="D24" s="107"/>
      <c r="E24" s="107"/>
      <c r="F24" s="107"/>
      <c r="G24" s="107"/>
      <c r="H24" s="107"/>
      <c r="I24" s="107"/>
      <c r="J24" s="107"/>
      <c r="K24" s="107"/>
      <c r="L24" s="107"/>
      <c r="M24" s="107"/>
      <c r="N24" s="107"/>
      <c r="O24" s="107"/>
      <c r="P24" s="107"/>
      <c r="Q24" s="107"/>
      <c r="R24" s="107"/>
      <c r="S24" s="107"/>
      <c r="T24" s="107"/>
      <c r="U24" s="107"/>
      <c r="V24" s="108"/>
    </row>
    <row r="25" spans="2:16" ht="16.5" thickBot="1">
      <c r="B25" s="245" t="s">
        <v>56</v>
      </c>
      <c r="C25" s="246"/>
      <c r="D25" s="21"/>
      <c r="E25" s="21"/>
      <c r="F25" s="21"/>
      <c r="G25" s="21"/>
      <c r="H25" s="21"/>
      <c r="I25" s="21"/>
      <c r="J25" s="21"/>
      <c r="K25" s="21"/>
      <c r="L25" s="21"/>
      <c r="M25" s="21"/>
      <c r="N25" s="21"/>
      <c r="O25" s="21"/>
      <c r="P25" s="21"/>
    </row>
    <row r="26" spans="2:16" ht="16.5" thickBot="1">
      <c r="B26" s="243" t="s">
        <v>57</v>
      </c>
      <c r="C26" s="244"/>
      <c r="D26" s="21"/>
      <c r="E26" s="21"/>
      <c r="F26" s="21"/>
      <c r="G26" s="21"/>
      <c r="H26" s="21"/>
      <c r="I26" s="21"/>
      <c r="J26" s="21"/>
      <c r="K26" s="21"/>
      <c r="L26" s="21"/>
      <c r="M26" s="21"/>
      <c r="N26" s="21"/>
      <c r="O26" s="21"/>
      <c r="P26" s="21"/>
    </row>
    <row r="28" spans="2:6" ht="15.75">
      <c r="B28" s="86" t="s">
        <v>5</v>
      </c>
      <c r="C28" s="86"/>
      <c r="D28" s="10"/>
      <c r="E28" s="10"/>
      <c r="F28" s="10"/>
    </row>
    <row r="29" spans="2:7" ht="15.75">
      <c r="B29" s="10" t="s">
        <v>212</v>
      </c>
      <c r="C29" s="10"/>
      <c r="D29" s="10"/>
      <c r="E29" s="10"/>
      <c r="F29" s="10"/>
      <c r="G29" s="10"/>
    </row>
    <row r="31" spans="2:20" ht="15.75">
      <c r="B31" s="614" t="s">
        <v>877</v>
      </c>
      <c r="C31" s="614"/>
      <c r="E31" s="29"/>
      <c r="F31" s="29"/>
      <c r="G31" s="30" t="s">
        <v>76</v>
      </c>
      <c r="T31" s="2"/>
    </row>
    <row r="32" ht="15.75">
      <c r="D32" s="29" t="s">
        <v>75</v>
      </c>
    </row>
  </sheetData>
  <sheetProtection/>
  <mergeCells count="16">
    <mergeCell ref="B31:C31"/>
    <mergeCell ref="B8:V8"/>
    <mergeCell ref="B10:B11"/>
    <mergeCell ref="C10:C11"/>
    <mergeCell ref="D10:D11"/>
    <mergeCell ref="G10:G11"/>
    <mergeCell ref="M10:M11"/>
    <mergeCell ref="N10:N11"/>
    <mergeCell ref="O10:V10"/>
    <mergeCell ref="H10:H11"/>
    <mergeCell ref="E10:E11"/>
    <mergeCell ref="F10:F11"/>
    <mergeCell ref="J10:J11"/>
    <mergeCell ref="K10:K11"/>
    <mergeCell ref="L10:L11"/>
    <mergeCell ref="I10:I11"/>
  </mergeCells>
  <printOptions/>
  <pageMargins left="0.25" right="0.25" top="0.75" bottom="0.75" header="0.3" footer="0.3"/>
  <pageSetup fitToHeight="1" fitToWidth="1" orientation="landscape" scale="35"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72"/>
  <sheetViews>
    <sheetView zoomScale="55" zoomScaleNormal="55" zoomScalePageLayoutView="0" workbookViewId="0" topLeftCell="A1">
      <selection activeCell="D74" sqref="D74"/>
    </sheetView>
  </sheetViews>
  <sheetFormatPr defaultColWidth="9.140625" defaultRowHeight="12.75"/>
  <cols>
    <col min="1" max="1" width="9.140625" style="2" customWidth="1"/>
    <col min="2" max="2" width="21.7109375" style="2" customWidth="1"/>
    <col min="3" max="3" width="28.7109375" style="49" customWidth="1"/>
    <col min="4" max="4" width="60.57421875" style="2" customWidth="1"/>
    <col min="5" max="7" width="50.7109375" style="2" customWidth="1"/>
    <col min="8" max="16384" width="9.140625" style="2" customWidth="1"/>
  </cols>
  <sheetData>
    <row r="1" spans="2:7" ht="20.25">
      <c r="B1" s="130"/>
      <c r="C1" s="131"/>
      <c r="D1" s="130"/>
      <c r="E1" s="130"/>
      <c r="F1" s="130"/>
      <c r="G1" s="130"/>
    </row>
    <row r="2" spans="2:7" ht="20.25">
      <c r="B2" s="1" t="s">
        <v>786</v>
      </c>
      <c r="C2" s="2"/>
      <c r="D2" s="134"/>
      <c r="E2" s="134"/>
      <c r="F2" s="134"/>
      <c r="G2" s="134"/>
    </row>
    <row r="3" spans="2:7" ht="20.25">
      <c r="B3" s="1" t="s">
        <v>787</v>
      </c>
      <c r="C3" s="2"/>
      <c r="D3" s="134"/>
      <c r="E3" s="134"/>
      <c r="F3" s="134"/>
      <c r="G3" s="135" t="s">
        <v>645</v>
      </c>
    </row>
    <row r="4" spans="2:7" ht="20.25">
      <c r="B4" s="132"/>
      <c r="C4" s="133"/>
      <c r="D4" s="134"/>
      <c r="E4" s="134"/>
      <c r="F4" s="134"/>
      <c r="G4" s="134"/>
    </row>
    <row r="5" spans="2:7" ht="20.25">
      <c r="B5" s="132"/>
      <c r="C5" s="133"/>
      <c r="D5" s="134"/>
      <c r="E5" s="134"/>
      <c r="F5" s="134"/>
      <c r="G5" s="134"/>
    </row>
    <row r="6" spans="2:7" ht="20.25">
      <c r="B6" s="130"/>
      <c r="C6" s="131"/>
      <c r="D6" s="130"/>
      <c r="E6" s="130"/>
      <c r="F6" s="130"/>
      <c r="G6" s="130"/>
    </row>
    <row r="7" spans="2:11" ht="30">
      <c r="B7" s="624" t="s">
        <v>137</v>
      </c>
      <c r="C7" s="624"/>
      <c r="D7" s="624"/>
      <c r="E7" s="624"/>
      <c r="F7" s="624"/>
      <c r="G7" s="624"/>
      <c r="H7" s="1"/>
      <c r="I7" s="1"/>
      <c r="J7" s="1"/>
      <c r="K7" s="1"/>
    </row>
    <row r="8" spans="2:7" ht="20.25">
      <c r="B8" s="130"/>
      <c r="C8" s="131"/>
      <c r="D8" s="130"/>
      <c r="E8" s="130"/>
      <c r="F8" s="130"/>
      <c r="G8" s="130"/>
    </row>
    <row r="9" spans="2:7" ht="20.25">
      <c r="B9" s="130"/>
      <c r="C9" s="131"/>
      <c r="D9" s="130"/>
      <c r="E9" s="130"/>
      <c r="F9" s="130"/>
      <c r="G9" s="130"/>
    </row>
    <row r="10" spans="2:11" ht="20.25">
      <c r="B10" s="132"/>
      <c r="C10" s="133"/>
      <c r="D10" s="132"/>
      <c r="E10" s="132"/>
      <c r="F10" s="132"/>
      <c r="G10" s="132"/>
      <c r="H10" s="1"/>
      <c r="I10" s="1"/>
      <c r="J10" s="1"/>
      <c r="K10" s="1"/>
    </row>
    <row r="11" spans="2:7" ht="21" thickBot="1">
      <c r="B11" s="130"/>
      <c r="C11" s="131"/>
      <c r="D11" s="130"/>
      <c r="E11" s="130"/>
      <c r="F11" s="130"/>
      <c r="G11" s="130"/>
    </row>
    <row r="12" spans="2:11" s="55" customFormat="1" ht="64.5" customHeight="1" thickBot="1">
      <c r="B12" s="350" t="s">
        <v>138</v>
      </c>
      <c r="C12" s="349" t="s">
        <v>132</v>
      </c>
      <c r="D12" s="337" t="s">
        <v>139</v>
      </c>
      <c r="E12" s="337" t="s">
        <v>140</v>
      </c>
      <c r="F12" s="337" t="s">
        <v>141</v>
      </c>
      <c r="G12" s="338" t="s">
        <v>142</v>
      </c>
      <c r="H12" s="85"/>
      <c r="I12" s="85"/>
      <c r="J12" s="85"/>
      <c r="K12" s="85"/>
    </row>
    <row r="13" spans="2:11" s="55" customFormat="1" ht="19.5" customHeight="1" thickBot="1">
      <c r="B13" s="351">
        <v>1</v>
      </c>
      <c r="C13" s="470">
        <v>2</v>
      </c>
      <c r="D13" s="339">
        <v>3</v>
      </c>
      <c r="E13" s="339">
        <v>4</v>
      </c>
      <c r="F13" s="339">
        <v>5</v>
      </c>
      <c r="G13" s="340">
        <v>6</v>
      </c>
      <c r="H13" s="85"/>
      <c r="I13" s="85"/>
      <c r="J13" s="85"/>
      <c r="K13" s="85"/>
    </row>
    <row r="14" spans="2:7" s="55" customFormat="1" ht="34.5" customHeight="1">
      <c r="B14" s="625" t="s">
        <v>836</v>
      </c>
      <c r="C14" s="471" t="s">
        <v>450</v>
      </c>
      <c r="D14" s="438" t="s">
        <v>819</v>
      </c>
      <c r="E14" s="438" t="s">
        <v>820</v>
      </c>
      <c r="F14" s="344"/>
      <c r="G14" s="457">
        <v>16029.17</v>
      </c>
    </row>
    <row r="15" spans="2:7" s="55" customFormat="1" ht="34.5" customHeight="1">
      <c r="B15" s="626"/>
      <c r="C15" s="471" t="s">
        <v>450</v>
      </c>
      <c r="D15" s="438" t="s">
        <v>819</v>
      </c>
      <c r="E15" s="438" t="s">
        <v>821</v>
      </c>
      <c r="F15" s="343"/>
      <c r="G15" s="458">
        <v>418842.62</v>
      </c>
    </row>
    <row r="16" spans="2:7" s="55" customFormat="1" ht="34.5" customHeight="1">
      <c r="B16" s="626"/>
      <c r="C16" s="471" t="s">
        <v>450</v>
      </c>
      <c r="D16" s="438" t="s">
        <v>819</v>
      </c>
      <c r="E16" s="438" t="s">
        <v>822</v>
      </c>
      <c r="F16" s="343"/>
      <c r="G16" s="458">
        <v>2231.02</v>
      </c>
    </row>
    <row r="17" spans="2:7" s="55" customFormat="1" ht="34.5" customHeight="1">
      <c r="B17" s="626"/>
      <c r="C17" s="471" t="s">
        <v>450</v>
      </c>
      <c r="D17" s="438" t="s">
        <v>819</v>
      </c>
      <c r="E17" s="438" t="s">
        <v>823</v>
      </c>
      <c r="F17" s="343"/>
      <c r="G17" s="458">
        <v>212120.83</v>
      </c>
    </row>
    <row r="18" spans="2:7" s="55" customFormat="1" ht="34.5" customHeight="1">
      <c r="B18" s="626"/>
      <c r="C18" s="471" t="s">
        <v>450</v>
      </c>
      <c r="D18" s="438" t="s">
        <v>819</v>
      </c>
      <c r="E18" s="438" t="s">
        <v>824</v>
      </c>
      <c r="F18" s="343"/>
      <c r="G18" s="458"/>
    </row>
    <row r="19" spans="2:7" s="55" customFormat="1" ht="34.5" customHeight="1">
      <c r="B19" s="626"/>
      <c r="C19" s="471" t="s">
        <v>450</v>
      </c>
      <c r="D19" s="438" t="s">
        <v>819</v>
      </c>
      <c r="E19" s="438" t="s">
        <v>825</v>
      </c>
      <c r="F19" s="343"/>
      <c r="G19" s="458">
        <v>238.01</v>
      </c>
    </row>
    <row r="20" spans="2:7" s="55" customFormat="1" ht="34.5" customHeight="1">
      <c r="B20" s="626"/>
      <c r="C20" s="471" t="s">
        <v>450</v>
      </c>
      <c r="D20" s="438" t="s">
        <v>819</v>
      </c>
      <c r="E20" s="438" t="s">
        <v>826</v>
      </c>
      <c r="F20" s="343"/>
      <c r="G20" s="458">
        <v>166.08</v>
      </c>
    </row>
    <row r="21" spans="2:7" s="55" customFormat="1" ht="34.5" customHeight="1">
      <c r="B21" s="626"/>
      <c r="C21" s="471" t="s">
        <v>450</v>
      </c>
      <c r="D21" s="438" t="s">
        <v>819</v>
      </c>
      <c r="E21" s="472" t="s">
        <v>827</v>
      </c>
      <c r="F21" s="343"/>
      <c r="G21" s="458"/>
    </row>
    <row r="22" spans="2:7" s="55" customFormat="1" ht="34.5" customHeight="1">
      <c r="B22" s="626"/>
      <c r="C22" s="471" t="s">
        <v>450</v>
      </c>
      <c r="D22" s="440" t="s">
        <v>828</v>
      </c>
      <c r="E22" s="136"/>
      <c r="F22" s="136"/>
      <c r="G22" s="458">
        <v>4678.86</v>
      </c>
    </row>
    <row r="23" spans="2:7" s="55" customFormat="1" ht="34.5" customHeight="1">
      <c r="B23" s="626"/>
      <c r="C23" s="471" t="s">
        <v>450</v>
      </c>
      <c r="D23" s="438" t="s">
        <v>829</v>
      </c>
      <c r="E23" s="342"/>
      <c r="F23" s="342"/>
      <c r="G23" s="458">
        <v>86512.68</v>
      </c>
    </row>
    <row r="24" spans="2:7" s="55" customFormat="1" ht="34.5" customHeight="1" thickBot="1">
      <c r="B24" s="627"/>
      <c r="C24" s="355" t="s">
        <v>743</v>
      </c>
      <c r="D24" s="354"/>
      <c r="E24" s="353"/>
      <c r="F24" s="353"/>
      <c r="G24" s="468">
        <f>SUM(G14:G23)</f>
        <v>740819.27</v>
      </c>
    </row>
    <row r="25" spans="2:7" s="55" customFormat="1" ht="34.5" customHeight="1" thickBot="1">
      <c r="B25" s="623" t="s">
        <v>843</v>
      </c>
      <c r="C25" s="473" t="s">
        <v>450</v>
      </c>
      <c r="D25" s="478" t="s">
        <v>819</v>
      </c>
      <c r="E25" s="479" t="s">
        <v>820</v>
      </c>
      <c r="F25" s="344"/>
      <c r="G25" s="457">
        <v>8417.63</v>
      </c>
    </row>
    <row r="26" spans="2:7" s="55" customFormat="1" ht="34.5" customHeight="1" thickBot="1">
      <c r="B26" s="621"/>
      <c r="C26" s="474" t="s">
        <v>450</v>
      </c>
      <c r="D26" s="480" t="s">
        <v>819</v>
      </c>
      <c r="E26" s="438" t="s">
        <v>821</v>
      </c>
      <c r="F26" s="343"/>
      <c r="G26" s="441">
        <v>47470.74</v>
      </c>
    </row>
    <row r="27" spans="2:7" s="55" customFormat="1" ht="34.5" customHeight="1" thickBot="1">
      <c r="B27" s="621"/>
      <c r="C27" s="474" t="s">
        <v>450</v>
      </c>
      <c r="D27" s="480" t="s">
        <v>819</v>
      </c>
      <c r="E27" s="438" t="s">
        <v>822</v>
      </c>
      <c r="F27" s="343"/>
      <c r="G27" s="441">
        <v>14665.03</v>
      </c>
    </row>
    <row r="28" spans="2:7" s="55" customFormat="1" ht="34.5" customHeight="1" thickBot="1">
      <c r="B28" s="621"/>
      <c r="C28" s="474" t="s">
        <v>450</v>
      </c>
      <c r="D28" s="480" t="s">
        <v>819</v>
      </c>
      <c r="E28" s="438" t="s">
        <v>823</v>
      </c>
      <c r="F28" s="343"/>
      <c r="G28" s="441">
        <v>257672.38</v>
      </c>
    </row>
    <row r="29" spans="2:7" s="55" customFormat="1" ht="34.5" customHeight="1" thickBot="1">
      <c r="B29" s="621"/>
      <c r="C29" s="474" t="s">
        <v>450</v>
      </c>
      <c r="D29" s="480" t="s">
        <v>819</v>
      </c>
      <c r="E29" s="438" t="s">
        <v>824</v>
      </c>
      <c r="F29" s="343"/>
      <c r="G29" s="441">
        <v>18266.46</v>
      </c>
    </row>
    <row r="30" spans="2:7" s="55" customFormat="1" ht="34.5" customHeight="1" thickBot="1">
      <c r="B30" s="621"/>
      <c r="C30" s="474" t="s">
        <v>450</v>
      </c>
      <c r="D30" s="480" t="s">
        <v>819</v>
      </c>
      <c r="E30" s="438" t="s">
        <v>825</v>
      </c>
      <c r="F30" s="343"/>
      <c r="G30" s="441">
        <v>238.01</v>
      </c>
    </row>
    <row r="31" spans="2:7" s="55" customFormat="1" ht="34.5" customHeight="1" thickBot="1">
      <c r="B31" s="621"/>
      <c r="C31" s="474" t="s">
        <v>450</v>
      </c>
      <c r="D31" s="480" t="s">
        <v>819</v>
      </c>
      <c r="E31" s="438" t="s">
        <v>826</v>
      </c>
      <c r="F31" s="343"/>
      <c r="G31" s="441">
        <v>166.08</v>
      </c>
    </row>
    <row r="32" spans="2:7" s="55" customFormat="1" ht="34.5" customHeight="1">
      <c r="B32" s="621"/>
      <c r="C32" s="474" t="s">
        <v>450</v>
      </c>
      <c r="D32" s="480" t="s">
        <v>819</v>
      </c>
      <c r="E32" s="472" t="s">
        <v>827</v>
      </c>
      <c r="F32" s="343"/>
      <c r="G32" s="441"/>
    </row>
    <row r="33" spans="2:7" s="55" customFormat="1" ht="34.5" customHeight="1">
      <c r="B33" s="621"/>
      <c r="C33" s="475" t="s">
        <v>450</v>
      </c>
      <c r="D33" s="481" t="s">
        <v>828</v>
      </c>
      <c r="E33" s="438"/>
      <c r="F33" s="136"/>
      <c r="G33" s="441">
        <v>57976.83</v>
      </c>
    </row>
    <row r="34" spans="2:7" s="55" customFormat="1" ht="34.5" customHeight="1">
      <c r="B34" s="621"/>
      <c r="C34" s="475" t="s">
        <v>450</v>
      </c>
      <c r="D34" s="480" t="s">
        <v>829</v>
      </c>
      <c r="E34" s="438"/>
      <c r="F34" s="136"/>
      <c r="G34" s="441">
        <v>452254.75</v>
      </c>
    </row>
    <row r="35" spans="2:7" s="55" customFormat="1" ht="34.5" customHeight="1" thickBot="1">
      <c r="B35" s="621"/>
      <c r="C35" s="476" t="s">
        <v>743</v>
      </c>
      <c r="D35" s="482"/>
      <c r="E35" s="354"/>
      <c r="F35" s="354"/>
      <c r="G35" s="483">
        <f>G25+G26+G27+G28+G29+G30+G31+G34+G33</f>
        <v>857127.91</v>
      </c>
    </row>
    <row r="36" spans="2:7" s="55" customFormat="1" ht="34.5" customHeight="1" thickBot="1">
      <c r="B36" s="447"/>
      <c r="C36" s="348" t="s">
        <v>450</v>
      </c>
      <c r="D36" s="478" t="s">
        <v>819</v>
      </c>
      <c r="E36" s="479" t="s">
        <v>820</v>
      </c>
      <c r="F36" s="343"/>
      <c r="G36" s="477">
        <v>20621.36</v>
      </c>
    </row>
    <row r="37" spans="2:7" s="55" customFormat="1" ht="34.5" customHeight="1">
      <c r="B37" s="621" t="s">
        <v>851</v>
      </c>
      <c r="C37" s="348" t="s">
        <v>450</v>
      </c>
      <c r="D37" s="480" t="s">
        <v>819</v>
      </c>
      <c r="E37" s="438" t="s">
        <v>821</v>
      </c>
      <c r="F37" s="136"/>
      <c r="G37" s="439">
        <v>205462.59</v>
      </c>
    </row>
    <row r="38" spans="2:7" s="55" customFormat="1" ht="34.5" customHeight="1">
      <c r="B38" s="621"/>
      <c r="C38" s="347" t="s">
        <v>450</v>
      </c>
      <c r="D38" s="480" t="s">
        <v>819</v>
      </c>
      <c r="E38" s="438" t="s">
        <v>822</v>
      </c>
      <c r="F38" s="136"/>
      <c r="G38" s="439">
        <v>156386.68</v>
      </c>
    </row>
    <row r="39" spans="2:7" s="55" customFormat="1" ht="34.5" customHeight="1">
      <c r="B39" s="621"/>
      <c r="C39" s="347" t="s">
        <v>450</v>
      </c>
      <c r="D39" s="480" t="s">
        <v>819</v>
      </c>
      <c r="E39" s="438" t="s">
        <v>823</v>
      </c>
      <c r="F39" s="136"/>
      <c r="G39" s="439">
        <v>589057.39</v>
      </c>
    </row>
    <row r="40" spans="2:7" s="450" customFormat="1" ht="34.5" customHeight="1">
      <c r="B40" s="621"/>
      <c r="C40" s="347" t="s">
        <v>450</v>
      </c>
      <c r="D40" s="480" t="s">
        <v>819</v>
      </c>
      <c r="E40" s="438" t="s">
        <v>824</v>
      </c>
      <c r="F40" s="136"/>
      <c r="G40" s="441">
        <v>1964.74</v>
      </c>
    </row>
    <row r="41" spans="2:7" s="450" customFormat="1" ht="34.5" customHeight="1">
      <c r="B41" s="621"/>
      <c r="C41" s="347" t="s">
        <v>450</v>
      </c>
      <c r="D41" s="480" t="s">
        <v>819</v>
      </c>
      <c r="E41" s="438" t="s">
        <v>825</v>
      </c>
      <c r="F41" s="136"/>
      <c r="G41" s="441">
        <v>0</v>
      </c>
    </row>
    <row r="42" spans="2:7" s="450" customFormat="1" ht="34.5" customHeight="1">
      <c r="B42" s="621"/>
      <c r="C42" s="347" t="s">
        <v>450</v>
      </c>
      <c r="D42" s="480" t="s">
        <v>819</v>
      </c>
      <c r="E42" s="438" t="s">
        <v>826</v>
      </c>
      <c r="F42" s="136"/>
      <c r="G42" s="341">
        <v>166.08</v>
      </c>
    </row>
    <row r="43" spans="2:7" s="55" customFormat="1" ht="34.5" customHeight="1">
      <c r="B43" s="621"/>
      <c r="C43" s="347" t="s">
        <v>450</v>
      </c>
      <c r="D43" s="480" t="s">
        <v>819</v>
      </c>
      <c r="E43" s="472" t="s">
        <v>827</v>
      </c>
      <c r="F43" s="136"/>
      <c r="G43" s="441">
        <v>0</v>
      </c>
    </row>
    <row r="44" spans="2:7" s="55" customFormat="1" ht="34.5" customHeight="1">
      <c r="B44" s="621"/>
      <c r="C44" s="347" t="s">
        <v>450</v>
      </c>
      <c r="D44" s="481" t="s">
        <v>828</v>
      </c>
      <c r="E44" s="438"/>
      <c r="F44" s="136"/>
      <c r="G44" s="441">
        <v>11552.54</v>
      </c>
    </row>
    <row r="45" spans="2:7" s="55" customFormat="1" ht="34.5" customHeight="1">
      <c r="B45" s="621"/>
      <c r="C45" s="347" t="s">
        <v>450</v>
      </c>
      <c r="D45" s="480" t="s">
        <v>829</v>
      </c>
      <c r="E45" s="438"/>
      <c r="F45" s="136"/>
      <c r="G45" s="441">
        <v>188265.81</v>
      </c>
    </row>
    <row r="46" spans="2:7" s="55" customFormat="1" ht="34.5" customHeight="1" thickBot="1">
      <c r="B46" s="622"/>
      <c r="C46" s="451" t="s">
        <v>743</v>
      </c>
      <c r="D46" s="352"/>
      <c r="E46" s="352"/>
      <c r="F46" s="352"/>
      <c r="G46" s="442">
        <f>SUM(G36:G45)</f>
        <v>1173477.19</v>
      </c>
    </row>
    <row r="47" spans="2:7" s="55" customFormat="1" ht="34.5" customHeight="1" thickBot="1">
      <c r="B47" s="621" t="s">
        <v>852</v>
      </c>
      <c r="C47" s="348" t="s">
        <v>450</v>
      </c>
      <c r="D47" s="478" t="s">
        <v>819</v>
      </c>
      <c r="E47" s="479" t="s">
        <v>820</v>
      </c>
      <c r="F47" s="344"/>
      <c r="G47" s="457">
        <v>52431.63</v>
      </c>
    </row>
    <row r="48" spans="2:7" s="55" customFormat="1" ht="34.5" customHeight="1" thickBot="1">
      <c r="B48" s="621"/>
      <c r="C48" s="348" t="s">
        <v>450</v>
      </c>
      <c r="D48" s="480" t="s">
        <v>819</v>
      </c>
      <c r="E48" s="438" t="s">
        <v>821</v>
      </c>
      <c r="F48" s="343"/>
      <c r="G48" s="458">
        <v>1842254.09</v>
      </c>
    </row>
    <row r="49" spans="2:7" s="55" customFormat="1" ht="34.5" customHeight="1" thickBot="1">
      <c r="B49" s="621"/>
      <c r="C49" s="348" t="s">
        <v>450</v>
      </c>
      <c r="D49" s="480" t="s">
        <v>819</v>
      </c>
      <c r="E49" s="438" t="s">
        <v>822</v>
      </c>
      <c r="F49" s="343"/>
      <c r="G49" s="458">
        <v>86478.67</v>
      </c>
    </row>
    <row r="50" spans="2:7" s="55" customFormat="1" ht="34.5" customHeight="1" thickBot="1">
      <c r="B50" s="621"/>
      <c r="C50" s="348" t="s">
        <v>450</v>
      </c>
      <c r="D50" s="480" t="s">
        <v>819</v>
      </c>
      <c r="E50" s="438" t="s">
        <v>823</v>
      </c>
      <c r="F50" s="343"/>
      <c r="G50" s="458">
        <v>1947367.46</v>
      </c>
    </row>
    <row r="51" spans="2:7" s="55" customFormat="1" ht="34.5" customHeight="1" thickBot="1">
      <c r="B51" s="621"/>
      <c r="C51" s="348" t="s">
        <v>450</v>
      </c>
      <c r="D51" s="480" t="s">
        <v>819</v>
      </c>
      <c r="E51" s="438" t="s">
        <v>824</v>
      </c>
      <c r="F51" s="343"/>
      <c r="G51" s="458">
        <v>15209.51</v>
      </c>
    </row>
    <row r="52" spans="2:7" s="55" customFormat="1" ht="34.5" customHeight="1" thickBot="1">
      <c r="B52" s="621"/>
      <c r="C52" s="348" t="s">
        <v>450</v>
      </c>
      <c r="D52" s="480" t="s">
        <v>819</v>
      </c>
      <c r="E52" s="438" t="s">
        <v>825</v>
      </c>
      <c r="F52" s="343"/>
      <c r="G52" s="458"/>
    </row>
    <row r="53" spans="2:7" s="55" customFormat="1" ht="34.5" customHeight="1" thickBot="1">
      <c r="B53" s="621"/>
      <c r="C53" s="348" t="s">
        <v>450</v>
      </c>
      <c r="D53" s="480" t="s">
        <v>819</v>
      </c>
      <c r="E53" s="438" t="s">
        <v>826</v>
      </c>
      <c r="F53" s="343"/>
      <c r="G53" s="458">
        <v>166.08</v>
      </c>
    </row>
    <row r="54" spans="2:7" s="55" customFormat="1" ht="34.5" customHeight="1">
      <c r="B54" s="621"/>
      <c r="C54" s="348" t="s">
        <v>450</v>
      </c>
      <c r="D54" s="480" t="s">
        <v>819</v>
      </c>
      <c r="E54" s="472" t="s">
        <v>827</v>
      </c>
      <c r="F54" s="343"/>
      <c r="G54" s="458"/>
    </row>
    <row r="55" spans="2:7" s="55" customFormat="1" ht="34.5" customHeight="1">
      <c r="B55" s="621"/>
      <c r="C55" s="347" t="s">
        <v>450</v>
      </c>
      <c r="D55" s="481" t="s">
        <v>828</v>
      </c>
      <c r="E55" s="136"/>
      <c r="F55" s="136"/>
      <c r="G55" s="458">
        <v>78020.4</v>
      </c>
    </row>
    <row r="56" spans="2:7" s="55" customFormat="1" ht="34.5" customHeight="1">
      <c r="B56" s="621"/>
      <c r="C56" s="347" t="s">
        <v>450</v>
      </c>
      <c r="D56" s="480" t="s">
        <v>829</v>
      </c>
      <c r="E56" s="136"/>
      <c r="F56" s="136"/>
      <c r="G56" s="458">
        <v>207367.02</v>
      </c>
    </row>
    <row r="57" spans="2:7" s="55" customFormat="1" ht="34.5" customHeight="1" thickBot="1">
      <c r="B57" s="622"/>
      <c r="C57" s="355" t="s">
        <v>743</v>
      </c>
      <c r="D57" s="345"/>
      <c r="E57" s="345"/>
      <c r="F57" s="345"/>
      <c r="G57" s="442">
        <f>SUM(G47:G56)</f>
        <v>4229294.859999999</v>
      </c>
    </row>
    <row r="58" spans="2:7" s="55" customFormat="1" ht="34.5" customHeight="1">
      <c r="B58" s="623" t="s">
        <v>860</v>
      </c>
      <c r="C58" s="346" t="s">
        <v>450</v>
      </c>
      <c r="D58" s="478" t="s">
        <v>819</v>
      </c>
      <c r="E58" s="479" t="s">
        <v>820</v>
      </c>
      <c r="F58" s="344"/>
      <c r="G58" s="457">
        <v>358672.51</v>
      </c>
    </row>
    <row r="59" spans="2:7" s="55" customFormat="1" ht="34.5" customHeight="1">
      <c r="B59" s="621"/>
      <c r="C59" s="346" t="s">
        <v>450</v>
      </c>
      <c r="D59" s="480" t="s">
        <v>819</v>
      </c>
      <c r="E59" s="438" t="s">
        <v>821</v>
      </c>
      <c r="F59" s="343"/>
      <c r="G59" s="458">
        <v>1508258.05</v>
      </c>
    </row>
    <row r="60" spans="2:7" s="55" customFormat="1" ht="34.5" customHeight="1">
      <c r="B60" s="621"/>
      <c r="C60" s="346" t="s">
        <v>450</v>
      </c>
      <c r="D60" s="480" t="s">
        <v>819</v>
      </c>
      <c r="E60" s="438" t="s">
        <v>822</v>
      </c>
      <c r="F60" s="343"/>
      <c r="G60" s="458">
        <v>134522.61</v>
      </c>
    </row>
    <row r="61" spans="2:7" s="55" customFormat="1" ht="34.5" customHeight="1">
      <c r="B61" s="621"/>
      <c r="C61" s="346" t="s">
        <v>450</v>
      </c>
      <c r="D61" s="480" t="s">
        <v>819</v>
      </c>
      <c r="E61" s="438" t="s">
        <v>823</v>
      </c>
      <c r="F61" s="343"/>
      <c r="G61" s="458">
        <v>1173609.47</v>
      </c>
    </row>
    <row r="62" spans="2:7" s="55" customFormat="1" ht="34.5" customHeight="1">
      <c r="B62" s="621"/>
      <c r="C62" s="346" t="s">
        <v>450</v>
      </c>
      <c r="D62" s="480" t="s">
        <v>819</v>
      </c>
      <c r="E62" s="438" t="s">
        <v>824</v>
      </c>
      <c r="F62" s="343"/>
      <c r="G62" s="458"/>
    </row>
    <row r="63" spans="2:7" s="55" customFormat="1" ht="34.5" customHeight="1">
      <c r="B63" s="621"/>
      <c r="C63" s="346" t="s">
        <v>450</v>
      </c>
      <c r="D63" s="480" t="s">
        <v>819</v>
      </c>
      <c r="E63" s="438" t="s">
        <v>825</v>
      </c>
      <c r="F63" s="343"/>
      <c r="G63" s="458"/>
    </row>
    <row r="64" spans="2:7" s="55" customFormat="1" ht="34.5" customHeight="1">
      <c r="B64" s="621"/>
      <c r="C64" s="346" t="s">
        <v>450</v>
      </c>
      <c r="D64" s="480" t="s">
        <v>819</v>
      </c>
      <c r="E64" s="438" t="s">
        <v>826</v>
      </c>
      <c r="F64" s="343"/>
      <c r="G64" s="458">
        <v>2367355.02</v>
      </c>
    </row>
    <row r="65" spans="2:7" s="55" customFormat="1" ht="34.5" customHeight="1">
      <c r="B65" s="621"/>
      <c r="C65" s="346" t="s">
        <v>450</v>
      </c>
      <c r="D65" s="480" t="s">
        <v>819</v>
      </c>
      <c r="E65" s="472" t="s">
        <v>827</v>
      </c>
      <c r="F65" s="343"/>
      <c r="G65" s="458"/>
    </row>
    <row r="66" spans="2:7" s="55" customFormat="1" ht="34.5" customHeight="1">
      <c r="B66" s="621"/>
      <c r="C66" s="347" t="s">
        <v>450</v>
      </c>
      <c r="D66" s="481" t="s">
        <v>828</v>
      </c>
      <c r="E66" s="136"/>
      <c r="F66" s="136"/>
      <c r="G66" s="458">
        <v>7036.5</v>
      </c>
    </row>
    <row r="67" spans="2:7" s="55" customFormat="1" ht="34.5" customHeight="1">
      <c r="B67" s="621"/>
      <c r="C67" s="347" t="s">
        <v>450</v>
      </c>
      <c r="D67" s="480" t="s">
        <v>829</v>
      </c>
      <c r="E67" s="136"/>
      <c r="F67" s="342"/>
      <c r="G67" s="458">
        <v>73656.16</v>
      </c>
    </row>
    <row r="68" spans="2:7" s="55" customFormat="1" ht="34.5" customHeight="1" thickBot="1">
      <c r="B68" s="622"/>
      <c r="C68" s="355" t="s">
        <v>743</v>
      </c>
      <c r="D68" s="354"/>
      <c r="E68" s="353"/>
      <c r="F68" s="353"/>
      <c r="G68" s="468">
        <f>SUM(G58:G67)</f>
        <v>5623110.32</v>
      </c>
    </row>
    <row r="69" spans="2:7" s="55" customFormat="1" ht="20.25">
      <c r="B69" s="130"/>
      <c r="C69" s="131"/>
      <c r="D69" s="130"/>
      <c r="E69" s="130"/>
      <c r="F69" s="130"/>
      <c r="G69" s="130"/>
    </row>
    <row r="70" spans="2:10" ht="19.5" customHeight="1">
      <c r="B70" s="16" t="s">
        <v>873</v>
      </c>
      <c r="C70" s="16"/>
      <c r="D70" s="16"/>
      <c r="F70" s="117" t="s">
        <v>670</v>
      </c>
      <c r="G70" s="117"/>
      <c r="H70" s="117"/>
      <c r="I70" s="117"/>
      <c r="J70" s="117"/>
    </row>
    <row r="71" spans="2:7" ht="20.25">
      <c r="B71" s="130"/>
      <c r="C71" s="131"/>
      <c r="D71" s="130"/>
      <c r="E71" s="110" t="s">
        <v>632</v>
      </c>
      <c r="F71" s="130"/>
      <c r="G71" s="130"/>
    </row>
    <row r="72" spans="2:7" ht="20.25">
      <c r="B72" s="130"/>
      <c r="C72" s="131"/>
      <c r="D72" s="130"/>
      <c r="E72" s="130"/>
      <c r="F72" s="130"/>
      <c r="G72" s="130"/>
    </row>
  </sheetData>
  <sheetProtection/>
  <mergeCells count="6">
    <mergeCell ref="B37:B46"/>
    <mergeCell ref="B47:B57"/>
    <mergeCell ref="B58:B68"/>
    <mergeCell ref="B7:G7"/>
    <mergeCell ref="B14:B24"/>
    <mergeCell ref="B25:B35"/>
  </mergeCells>
  <printOptions/>
  <pageMargins left="0.45" right="0.45" top="0.75" bottom="0.75" header="0.3" footer="0.3"/>
  <pageSetup orientation="portrait" scale="35" r:id="rId1"/>
</worksheet>
</file>

<file path=xl/worksheets/sheet12.xml><?xml version="1.0" encoding="utf-8"?>
<worksheet xmlns="http://schemas.openxmlformats.org/spreadsheetml/2006/main" xmlns:r="http://schemas.openxmlformats.org/officeDocument/2006/relationships">
  <dimension ref="A1:L32"/>
  <sheetViews>
    <sheetView zoomScalePageLayoutView="0" workbookViewId="0" topLeftCell="A13">
      <selection activeCell="I46" sqref="I46"/>
    </sheetView>
  </sheetViews>
  <sheetFormatPr defaultColWidth="9.140625" defaultRowHeight="12.75"/>
  <cols>
    <col min="1" max="1" width="6.57421875" style="0" customWidth="1"/>
    <col min="2" max="2" width="26.7109375" style="0" customWidth="1"/>
    <col min="3" max="17" width="13.7109375" style="0" customWidth="1"/>
  </cols>
  <sheetData>
    <row r="1" s="375" customFormat="1" ht="15">
      <c r="L1" s="395" t="s">
        <v>644</v>
      </c>
    </row>
    <row r="2" s="375" customFormat="1" ht="15"/>
    <row r="3" spans="1:12" s="375" customFormat="1" ht="15.75" customHeight="1">
      <c r="A3" s="630" t="s">
        <v>654</v>
      </c>
      <c r="B3" s="630"/>
      <c r="C3" s="630"/>
      <c r="D3" s="630"/>
      <c r="E3" s="630"/>
      <c r="F3" s="630"/>
      <c r="G3" s="630"/>
      <c r="H3" s="630"/>
      <c r="I3" s="630"/>
      <c r="J3" s="630"/>
      <c r="K3" s="630"/>
      <c r="L3" s="630"/>
    </row>
    <row r="4" s="375" customFormat="1" ht="15"/>
    <row r="5" spans="1:7" s="375" customFormat="1" ht="15.75" thickBot="1">
      <c r="A5" s="379"/>
      <c r="B5" s="379"/>
      <c r="C5" s="379"/>
      <c r="D5" s="379"/>
      <c r="E5" s="379"/>
      <c r="F5" s="379"/>
      <c r="G5" s="396" t="s">
        <v>769</v>
      </c>
    </row>
    <row r="6" spans="1:10" s="375" customFormat="1" ht="90.75" customHeight="1" thickBot="1">
      <c r="A6" s="392" t="s">
        <v>622</v>
      </c>
      <c r="B6" s="390" t="s">
        <v>755</v>
      </c>
      <c r="C6" s="384" t="s">
        <v>767</v>
      </c>
      <c r="D6" s="384" t="s">
        <v>756</v>
      </c>
      <c r="E6" s="384" t="s">
        <v>757</v>
      </c>
      <c r="F6" s="384" t="s">
        <v>758</v>
      </c>
      <c r="G6" s="390" t="s">
        <v>760</v>
      </c>
      <c r="I6" s="376"/>
      <c r="J6" s="376"/>
    </row>
    <row r="7" spans="1:10" s="375" customFormat="1" ht="15">
      <c r="A7" s="393">
        <v>1</v>
      </c>
      <c r="B7" s="382"/>
      <c r="C7" s="385"/>
      <c r="D7" s="413"/>
      <c r="E7" s="413"/>
      <c r="F7" s="413"/>
      <c r="G7" s="414"/>
      <c r="H7" s="377"/>
      <c r="I7" s="377"/>
      <c r="J7" s="377"/>
    </row>
    <row r="8" spans="1:10" s="375" customFormat="1" ht="15">
      <c r="A8" s="394">
        <v>2</v>
      </c>
      <c r="B8" s="383"/>
      <c r="C8" s="386"/>
      <c r="D8" s="415"/>
      <c r="E8" s="415"/>
      <c r="F8" s="415"/>
      <c r="G8" s="416"/>
      <c r="H8" s="377"/>
      <c r="I8" s="377"/>
      <c r="J8" s="377"/>
    </row>
    <row r="9" spans="1:10" s="375" customFormat="1" ht="15">
      <c r="A9" s="394">
        <v>3</v>
      </c>
      <c r="B9" s="383"/>
      <c r="C9" s="386"/>
      <c r="D9" s="415"/>
      <c r="E9" s="415"/>
      <c r="F9" s="415"/>
      <c r="G9" s="416"/>
      <c r="H9" s="377"/>
      <c r="I9" s="377"/>
      <c r="J9" s="377"/>
    </row>
    <row r="10" spans="1:10" s="375" customFormat="1" ht="15">
      <c r="A10" s="394">
        <v>4</v>
      </c>
      <c r="B10" s="383"/>
      <c r="C10" s="386"/>
      <c r="D10" s="415"/>
      <c r="E10" s="415"/>
      <c r="F10" s="415"/>
      <c r="G10" s="416"/>
      <c r="H10" s="377"/>
      <c r="I10" s="377"/>
      <c r="J10" s="377"/>
    </row>
    <row r="11" spans="1:10" s="375" customFormat="1" ht="15">
      <c r="A11" s="394">
        <v>5</v>
      </c>
      <c r="B11" s="383"/>
      <c r="C11" s="386"/>
      <c r="D11" s="415"/>
      <c r="E11" s="415"/>
      <c r="F11" s="415"/>
      <c r="G11" s="416"/>
      <c r="H11" s="377"/>
      <c r="I11" s="377"/>
      <c r="J11" s="377"/>
    </row>
    <row r="12" spans="1:10" s="375" customFormat="1" ht="15">
      <c r="A12" s="394">
        <v>6</v>
      </c>
      <c r="B12" s="383"/>
      <c r="C12" s="386"/>
      <c r="D12" s="415"/>
      <c r="E12" s="415"/>
      <c r="F12" s="415"/>
      <c r="G12" s="416"/>
      <c r="H12" s="377"/>
      <c r="I12" s="377"/>
      <c r="J12" s="377"/>
    </row>
    <row r="13" spans="1:10" s="375" customFormat="1" ht="15">
      <c r="A13" s="394">
        <v>7</v>
      </c>
      <c r="B13" s="383"/>
      <c r="C13" s="386"/>
      <c r="D13" s="415"/>
      <c r="E13" s="415"/>
      <c r="F13" s="415"/>
      <c r="G13" s="416"/>
      <c r="H13" s="377"/>
      <c r="I13" s="377"/>
      <c r="J13" s="377"/>
    </row>
    <row r="14" spans="1:10" s="375" customFormat="1" ht="15.75" thickBot="1">
      <c r="A14" s="394">
        <v>8</v>
      </c>
      <c r="B14" s="383"/>
      <c r="C14" s="387"/>
      <c r="D14" s="417"/>
      <c r="E14" s="417"/>
      <c r="F14" s="417"/>
      <c r="G14" s="418"/>
      <c r="H14" s="377"/>
      <c r="I14" s="377"/>
      <c r="J14" s="377"/>
    </row>
    <row r="15" spans="1:10" s="375" customFormat="1" ht="15.75" thickBot="1">
      <c r="A15" s="643" t="s">
        <v>759</v>
      </c>
      <c r="B15" s="644"/>
      <c r="C15" s="388"/>
      <c r="D15" s="388"/>
      <c r="E15" s="389"/>
      <c r="F15" s="389"/>
      <c r="G15" s="391"/>
      <c r="H15" s="378"/>
      <c r="I15" s="378"/>
      <c r="J15" s="378"/>
    </row>
    <row r="16" spans="1:10" s="375" customFormat="1" ht="15">
      <c r="A16" s="377"/>
      <c r="B16" s="419"/>
      <c r="C16" s="423"/>
      <c r="D16" s="423"/>
      <c r="E16" s="424"/>
      <c r="F16" s="425"/>
      <c r="G16" s="424"/>
      <c r="H16" s="378"/>
      <c r="I16" s="378"/>
      <c r="J16" s="378"/>
    </row>
    <row r="17" spans="1:10" s="375" customFormat="1" ht="15.75">
      <c r="A17" s="420" t="s">
        <v>768</v>
      </c>
      <c r="B17" s="377"/>
      <c r="C17" s="423"/>
      <c r="D17" s="423"/>
      <c r="E17" s="424"/>
      <c r="F17" s="424"/>
      <c r="G17" s="424"/>
      <c r="H17" s="378"/>
      <c r="I17" s="378"/>
      <c r="J17" s="378"/>
    </row>
    <row r="18" spans="1:12" s="375" customFormat="1" ht="15.75" thickBot="1">
      <c r="A18" s="379"/>
      <c r="B18" s="379"/>
      <c r="C18" s="379"/>
      <c r="D18" s="379"/>
      <c r="E18" s="379"/>
      <c r="F18" s="379"/>
      <c r="G18" s="379"/>
      <c r="H18" s="379"/>
      <c r="L18" s="396" t="s">
        <v>769</v>
      </c>
    </row>
    <row r="19" spans="1:12" s="375" customFormat="1" ht="15">
      <c r="A19" s="639" t="s">
        <v>622</v>
      </c>
      <c r="B19" s="641" t="s">
        <v>755</v>
      </c>
      <c r="C19" s="631" t="s">
        <v>761</v>
      </c>
      <c r="D19" s="632"/>
      <c r="E19" s="633" t="s">
        <v>770</v>
      </c>
      <c r="F19" s="634"/>
      <c r="G19" s="635" t="s">
        <v>771</v>
      </c>
      <c r="H19" s="635"/>
      <c r="I19" s="636" t="s">
        <v>772</v>
      </c>
      <c r="J19" s="637"/>
      <c r="K19" s="638" t="s">
        <v>773</v>
      </c>
      <c r="L19" s="637"/>
    </row>
    <row r="20" spans="1:12" s="375" customFormat="1" ht="22.5" customHeight="1" thickBot="1">
      <c r="A20" s="640"/>
      <c r="B20" s="642"/>
      <c r="C20" s="381" t="s">
        <v>763</v>
      </c>
      <c r="D20" s="380" t="s">
        <v>762</v>
      </c>
      <c r="E20" s="381" t="s">
        <v>763</v>
      </c>
      <c r="F20" s="380" t="s">
        <v>762</v>
      </c>
      <c r="G20" s="381" t="s">
        <v>763</v>
      </c>
      <c r="H20" s="380" t="s">
        <v>762</v>
      </c>
      <c r="I20" s="381" t="s">
        <v>763</v>
      </c>
      <c r="J20" s="380" t="s">
        <v>762</v>
      </c>
      <c r="K20" s="381" t="s">
        <v>763</v>
      </c>
      <c r="L20" s="380" t="s">
        <v>762</v>
      </c>
    </row>
    <row r="21" spans="1:12" s="375" customFormat="1" ht="15">
      <c r="A21" s="421">
        <v>1</v>
      </c>
      <c r="B21" s="382"/>
      <c r="C21" s="397"/>
      <c r="D21" s="398"/>
      <c r="E21" s="397"/>
      <c r="F21" s="398"/>
      <c r="G21" s="397"/>
      <c r="H21" s="399"/>
      <c r="I21" s="400"/>
      <c r="J21" s="398"/>
      <c r="K21" s="397"/>
      <c r="L21" s="398"/>
    </row>
    <row r="22" spans="1:12" s="375" customFormat="1" ht="15">
      <c r="A22" s="394">
        <v>2</v>
      </c>
      <c r="B22" s="383"/>
      <c r="C22" s="401"/>
      <c r="D22" s="402"/>
      <c r="E22" s="401"/>
      <c r="F22" s="402"/>
      <c r="G22" s="401"/>
      <c r="H22" s="403"/>
      <c r="I22" s="404"/>
      <c r="J22" s="402"/>
      <c r="K22" s="401"/>
      <c r="L22" s="402"/>
    </row>
    <row r="23" spans="1:12" s="375" customFormat="1" ht="15">
      <c r="A23" s="394">
        <v>3</v>
      </c>
      <c r="B23" s="383"/>
      <c r="C23" s="401"/>
      <c r="D23" s="402"/>
      <c r="E23" s="401"/>
      <c r="F23" s="402"/>
      <c r="G23" s="401"/>
      <c r="H23" s="403"/>
      <c r="I23" s="404"/>
      <c r="J23" s="402"/>
      <c r="K23" s="401"/>
      <c r="L23" s="402"/>
    </row>
    <row r="24" spans="1:12" s="375" customFormat="1" ht="15">
      <c r="A24" s="394">
        <v>4</v>
      </c>
      <c r="B24" s="383"/>
      <c r="C24" s="401"/>
      <c r="D24" s="402"/>
      <c r="E24" s="401"/>
      <c r="F24" s="402"/>
      <c r="G24" s="401"/>
      <c r="H24" s="403"/>
      <c r="I24" s="404"/>
      <c r="J24" s="402"/>
      <c r="K24" s="401"/>
      <c r="L24" s="402"/>
    </row>
    <row r="25" spans="1:12" s="375" customFormat="1" ht="15">
      <c r="A25" s="394">
        <v>5</v>
      </c>
      <c r="B25" s="383"/>
      <c r="C25" s="401"/>
      <c r="D25" s="402"/>
      <c r="E25" s="401"/>
      <c r="F25" s="402"/>
      <c r="G25" s="401"/>
      <c r="H25" s="403"/>
      <c r="I25" s="404"/>
      <c r="J25" s="402"/>
      <c r="K25" s="401"/>
      <c r="L25" s="402"/>
    </row>
    <row r="26" spans="1:12" s="375" customFormat="1" ht="15">
      <c r="A26" s="394">
        <v>6</v>
      </c>
      <c r="B26" s="383"/>
      <c r="C26" s="401"/>
      <c r="D26" s="402"/>
      <c r="E26" s="401"/>
      <c r="F26" s="402"/>
      <c r="G26" s="401"/>
      <c r="H26" s="403"/>
      <c r="I26" s="404"/>
      <c r="J26" s="402"/>
      <c r="K26" s="401"/>
      <c r="L26" s="402"/>
    </row>
    <row r="27" spans="1:12" s="375" customFormat="1" ht="15">
      <c r="A27" s="394">
        <v>7</v>
      </c>
      <c r="B27" s="383"/>
      <c r="C27" s="401"/>
      <c r="D27" s="402"/>
      <c r="E27" s="401"/>
      <c r="F27" s="402"/>
      <c r="G27" s="401"/>
      <c r="H27" s="403"/>
      <c r="I27" s="404"/>
      <c r="J27" s="402"/>
      <c r="K27" s="401"/>
      <c r="L27" s="402"/>
    </row>
    <row r="28" spans="1:12" s="375" customFormat="1" ht="15.75" thickBot="1">
      <c r="A28" s="394">
        <v>8</v>
      </c>
      <c r="B28" s="383"/>
      <c r="C28" s="405"/>
      <c r="D28" s="406"/>
      <c r="E28" s="407"/>
      <c r="F28" s="406"/>
      <c r="G28" s="407"/>
      <c r="H28" s="408"/>
      <c r="I28" s="405"/>
      <c r="J28" s="406"/>
      <c r="K28" s="407"/>
      <c r="L28" s="406"/>
    </row>
    <row r="29" spans="1:12" s="375" customFormat="1" ht="15.75" thickBot="1">
      <c r="A29" s="628" t="s">
        <v>759</v>
      </c>
      <c r="B29" s="629"/>
      <c r="C29" s="409"/>
      <c r="D29" s="410"/>
      <c r="E29" s="409"/>
      <c r="F29" s="410"/>
      <c r="G29" s="409"/>
      <c r="H29" s="411"/>
      <c r="I29" s="412"/>
      <c r="J29" s="410"/>
      <c r="K29" s="409"/>
      <c r="L29" s="410"/>
    </row>
    <row r="30" ht="12.75">
      <c r="A30" s="422"/>
    </row>
    <row r="32" ht="15.75">
      <c r="B32" s="420"/>
    </row>
  </sheetData>
  <sheetProtection/>
  <mergeCells count="10">
    <mergeCell ref="A29:B29"/>
    <mergeCell ref="A3:L3"/>
    <mergeCell ref="C19:D19"/>
    <mergeCell ref="E19:F19"/>
    <mergeCell ref="G19:H19"/>
    <mergeCell ref="I19:J19"/>
    <mergeCell ref="K19:L19"/>
    <mergeCell ref="A19:A20"/>
    <mergeCell ref="B19:B20"/>
    <mergeCell ref="A15:B15"/>
  </mergeCells>
  <printOptions/>
  <pageMargins left="0.25" right="0.25" top="0.75" bottom="0.75" header="0.3" footer="0.3"/>
  <pageSetup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B2:M76"/>
  <sheetViews>
    <sheetView zoomScalePageLayoutView="0" workbookViewId="0" topLeftCell="A1">
      <selection activeCell="J39" sqref="J39"/>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48" t="s">
        <v>783</v>
      </c>
      <c r="C2" s="249"/>
      <c r="D2" s="249"/>
      <c r="E2" s="249"/>
      <c r="F2" s="249"/>
      <c r="G2" s="250" t="s">
        <v>655</v>
      </c>
    </row>
    <row r="3" spans="2:7" ht="12.75">
      <c r="B3" s="248" t="s">
        <v>778</v>
      </c>
      <c r="C3" s="249"/>
      <c r="D3" s="249"/>
      <c r="E3" s="249"/>
      <c r="F3" s="249"/>
      <c r="G3" s="249"/>
    </row>
    <row r="4" spans="2:7" ht="15.75">
      <c r="B4" s="251"/>
      <c r="C4" s="252"/>
      <c r="D4" s="252"/>
      <c r="E4" s="252"/>
      <c r="F4" s="252"/>
      <c r="G4" s="252"/>
    </row>
    <row r="5" spans="2:7" ht="51.75" customHeight="1">
      <c r="B5" s="645" t="s">
        <v>739</v>
      </c>
      <c r="C5" s="645"/>
      <c r="D5" s="645"/>
      <c r="E5" s="645"/>
      <c r="F5" s="645"/>
      <c r="G5" s="645"/>
    </row>
    <row r="6" spans="2:7" ht="12.75">
      <c r="B6" s="646" t="s">
        <v>872</v>
      </c>
      <c r="C6" s="646"/>
      <c r="D6" s="646"/>
      <c r="E6" s="646"/>
      <c r="F6" s="646"/>
      <c r="G6" s="646"/>
    </row>
    <row r="7" spans="2:7" ht="12.75">
      <c r="B7" s="253"/>
      <c r="C7" s="253"/>
      <c r="D7" s="253"/>
      <c r="E7" s="253"/>
      <c r="F7" s="253"/>
      <c r="G7" s="253"/>
    </row>
    <row r="8" spans="2:7" ht="13.5" thickBot="1">
      <c r="B8" s="254"/>
      <c r="C8" s="253"/>
      <c r="D8" s="253"/>
      <c r="E8" s="253"/>
      <c r="F8" s="253"/>
      <c r="G8" s="282" t="s">
        <v>294</v>
      </c>
    </row>
    <row r="9" spans="2:7" ht="12.75">
      <c r="B9" s="647" t="s">
        <v>89</v>
      </c>
      <c r="C9" s="649" t="s">
        <v>128</v>
      </c>
      <c r="D9" s="651" t="s">
        <v>692</v>
      </c>
      <c r="E9" s="651" t="s">
        <v>693</v>
      </c>
      <c r="F9" s="651" t="s">
        <v>621</v>
      </c>
      <c r="G9" s="653" t="s">
        <v>694</v>
      </c>
    </row>
    <row r="10" spans="2:7" ht="13.5" thickBot="1">
      <c r="B10" s="648"/>
      <c r="C10" s="650"/>
      <c r="D10" s="652"/>
      <c r="E10" s="652"/>
      <c r="F10" s="652"/>
      <c r="G10" s="654"/>
    </row>
    <row r="11" spans="2:7" ht="12.75">
      <c r="B11" s="256">
        <v>1</v>
      </c>
      <c r="C11" s="257">
        <v>2</v>
      </c>
      <c r="D11" s="257">
        <v>3</v>
      </c>
      <c r="E11" s="257">
        <v>4</v>
      </c>
      <c r="F11" s="257">
        <v>5</v>
      </c>
      <c r="G11" s="258">
        <v>6</v>
      </c>
    </row>
    <row r="12" spans="2:7" ht="12.75">
      <c r="B12" s="655" t="s">
        <v>695</v>
      </c>
      <c r="C12" s="657" t="s">
        <v>696</v>
      </c>
      <c r="D12" s="658">
        <v>9108</v>
      </c>
      <c r="E12" s="659" t="s">
        <v>8</v>
      </c>
      <c r="F12" s="659"/>
      <c r="G12" s="660"/>
    </row>
    <row r="13" spans="2:7" ht="12.75">
      <c r="B13" s="656"/>
      <c r="C13" s="657"/>
      <c r="D13" s="658"/>
      <c r="E13" s="659"/>
      <c r="F13" s="659"/>
      <c r="G13" s="660"/>
    </row>
    <row r="14" spans="2:7" ht="24.75" customHeight="1">
      <c r="B14" s="259" t="s">
        <v>697</v>
      </c>
      <c r="C14" s="260" t="s">
        <v>698</v>
      </c>
      <c r="D14" s="261">
        <v>9109</v>
      </c>
      <c r="E14" s="274"/>
      <c r="F14" s="274"/>
      <c r="G14" s="275"/>
    </row>
    <row r="15" spans="2:7" ht="24.75" customHeight="1">
      <c r="B15" s="259" t="s">
        <v>699</v>
      </c>
      <c r="C15" s="260" t="s">
        <v>700</v>
      </c>
      <c r="D15" s="261">
        <v>9110</v>
      </c>
      <c r="E15" s="274"/>
      <c r="F15" s="274"/>
      <c r="G15" s="275"/>
    </row>
    <row r="16" spans="2:7" ht="24.75" customHeight="1">
      <c r="B16" s="259" t="s">
        <v>701</v>
      </c>
      <c r="C16" s="260" t="s">
        <v>702</v>
      </c>
      <c r="D16" s="261">
        <v>9111</v>
      </c>
      <c r="E16" s="274"/>
      <c r="F16" s="274"/>
      <c r="G16" s="275"/>
    </row>
    <row r="17" spans="2:7" ht="24.75" customHeight="1">
      <c r="B17" s="259" t="s">
        <v>703</v>
      </c>
      <c r="C17" s="260" t="s">
        <v>704</v>
      </c>
      <c r="D17" s="261">
        <v>9112</v>
      </c>
      <c r="E17" s="274">
        <v>312</v>
      </c>
      <c r="F17" s="274">
        <v>312</v>
      </c>
      <c r="G17" s="275"/>
    </row>
    <row r="18" spans="2:7" ht="24.75" customHeight="1">
      <c r="B18" s="270" t="s">
        <v>705</v>
      </c>
      <c r="C18" s="271" t="s">
        <v>706</v>
      </c>
      <c r="D18" s="272">
        <v>9113</v>
      </c>
      <c r="E18" s="276"/>
      <c r="F18" s="276"/>
      <c r="G18" s="277"/>
    </row>
    <row r="19" spans="2:7" ht="24.75" customHeight="1">
      <c r="B19" s="259" t="s">
        <v>707</v>
      </c>
      <c r="C19" s="260" t="s">
        <v>708</v>
      </c>
      <c r="D19" s="261">
        <v>9114</v>
      </c>
      <c r="E19" s="274"/>
      <c r="F19" s="274"/>
      <c r="G19" s="275"/>
    </row>
    <row r="20" spans="2:7" ht="24.75" customHeight="1">
      <c r="B20" s="259" t="s">
        <v>709</v>
      </c>
      <c r="C20" s="260" t="s">
        <v>710</v>
      </c>
      <c r="D20" s="261">
        <v>9115</v>
      </c>
      <c r="E20" s="274"/>
      <c r="F20" s="274"/>
      <c r="G20" s="275"/>
    </row>
    <row r="21" spans="2:7" ht="24.75" customHeight="1">
      <c r="B21" s="259" t="s">
        <v>711</v>
      </c>
      <c r="C21" s="260" t="s">
        <v>712</v>
      </c>
      <c r="D21" s="261">
        <v>9116</v>
      </c>
      <c r="E21" s="274">
        <v>217</v>
      </c>
      <c r="F21" s="274">
        <v>217</v>
      </c>
      <c r="G21" s="275"/>
    </row>
    <row r="22" spans="2:11" ht="38.25" customHeight="1">
      <c r="B22" s="270" t="s">
        <v>713</v>
      </c>
      <c r="C22" s="271" t="s">
        <v>714</v>
      </c>
      <c r="D22" s="272">
        <v>9117</v>
      </c>
      <c r="E22" s="276">
        <v>39363</v>
      </c>
      <c r="F22" s="276">
        <v>12302</v>
      </c>
      <c r="G22" s="277">
        <f>E22-F22</f>
        <v>27061</v>
      </c>
      <c r="H22" s="437"/>
      <c r="I22" s="437"/>
      <c r="J22" s="437"/>
      <c r="K22" s="437"/>
    </row>
    <row r="23" spans="2:13" ht="38.25" customHeight="1">
      <c r="B23" s="259" t="s">
        <v>715</v>
      </c>
      <c r="C23" s="260" t="s">
        <v>716</v>
      </c>
      <c r="D23" s="261">
        <v>9118</v>
      </c>
      <c r="E23" s="496">
        <v>27126</v>
      </c>
      <c r="F23" s="496">
        <v>7379</v>
      </c>
      <c r="G23" s="497">
        <f>E23-F23</f>
        <v>19747</v>
      </c>
      <c r="H23" s="437"/>
      <c r="I23" s="435"/>
      <c r="J23" s="437"/>
      <c r="K23" s="437"/>
      <c r="L23" s="486"/>
      <c r="M23" s="437"/>
    </row>
    <row r="24" spans="2:9" ht="48.75" customHeight="1">
      <c r="B24" s="259" t="s">
        <v>717</v>
      </c>
      <c r="C24" s="260" t="s">
        <v>718</v>
      </c>
      <c r="D24" s="261">
        <v>9119</v>
      </c>
      <c r="E24" s="496">
        <v>544</v>
      </c>
      <c r="F24" s="496"/>
      <c r="G24" s="497">
        <f>E24</f>
        <v>544</v>
      </c>
      <c r="H24" s="437"/>
      <c r="I24" s="435"/>
    </row>
    <row r="25" spans="2:9" ht="48.75" customHeight="1">
      <c r="B25" s="259" t="s">
        <v>717</v>
      </c>
      <c r="C25" s="260" t="s">
        <v>719</v>
      </c>
      <c r="D25" s="262">
        <v>9120</v>
      </c>
      <c r="E25" s="496">
        <v>10633</v>
      </c>
      <c r="F25" s="496">
        <v>4904</v>
      </c>
      <c r="G25" s="497">
        <f>E25-F25</f>
        <v>5729</v>
      </c>
      <c r="H25" s="437"/>
      <c r="I25" s="435"/>
    </row>
    <row r="26" spans="2:7" ht="21" customHeight="1">
      <c r="B26" s="661" t="s">
        <v>720</v>
      </c>
      <c r="C26" s="662" t="s">
        <v>721</v>
      </c>
      <c r="D26" s="664">
        <v>9121</v>
      </c>
      <c r="E26" s="665">
        <v>481</v>
      </c>
      <c r="F26" s="665">
        <v>19</v>
      </c>
      <c r="G26" s="666">
        <f>E26-F26</f>
        <v>462</v>
      </c>
    </row>
    <row r="27" spans="2:7" ht="15" customHeight="1">
      <c r="B27" s="661"/>
      <c r="C27" s="663"/>
      <c r="D27" s="664"/>
      <c r="E27" s="665"/>
      <c r="F27" s="665"/>
      <c r="G27" s="666"/>
    </row>
    <row r="28" spans="2:13" ht="39.75" customHeight="1">
      <c r="B28" s="259" t="s">
        <v>720</v>
      </c>
      <c r="C28" s="260" t="s">
        <v>722</v>
      </c>
      <c r="D28" s="262">
        <v>9122</v>
      </c>
      <c r="E28" s="496">
        <v>579</v>
      </c>
      <c r="F28" s="496"/>
      <c r="G28" s="497">
        <f>E28-F28</f>
        <v>579</v>
      </c>
      <c r="H28" s="437"/>
      <c r="I28" s="437"/>
      <c r="J28" s="437"/>
      <c r="L28" s="486"/>
      <c r="M28" s="486"/>
    </row>
    <row r="29" spans="2:13" ht="48" customHeight="1">
      <c r="B29" s="259" t="s">
        <v>717</v>
      </c>
      <c r="C29" s="263" t="s">
        <v>723</v>
      </c>
      <c r="D29" s="261">
        <v>9123</v>
      </c>
      <c r="E29" s="436"/>
      <c r="F29" s="274"/>
      <c r="G29" s="275"/>
      <c r="I29" s="437"/>
      <c r="J29" s="437"/>
      <c r="M29" s="437"/>
    </row>
    <row r="30" spans="2:13" ht="24.75" customHeight="1">
      <c r="B30" s="270" t="s">
        <v>724</v>
      </c>
      <c r="C30" s="271" t="s">
        <v>725</v>
      </c>
      <c r="D30" s="273">
        <v>9124</v>
      </c>
      <c r="E30" s="276">
        <v>2451</v>
      </c>
      <c r="F30" s="276">
        <v>1298</v>
      </c>
      <c r="G30" s="277">
        <f>E30-F30</f>
        <v>1153</v>
      </c>
      <c r="H30" s="437"/>
      <c r="I30" s="437"/>
      <c r="J30" s="437"/>
      <c r="K30" s="486"/>
      <c r="L30" s="486"/>
      <c r="M30" s="437"/>
    </row>
    <row r="31" spans="2:11" ht="24.75" customHeight="1">
      <c r="B31" s="259" t="s">
        <v>726</v>
      </c>
      <c r="C31" s="260" t="s">
        <v>727</v>
      </c>
      <c r="D31" s="261">
        <v>9125</v>
      </c>
      <c r="E31" s="278">
        <v>1019</v>
      </c>
      <c r="F31" s="274"/>
      <c r="G31" s="275">
        <f>E31</f>
        <v>1019</v>
      </c>
      <c r="H31" s="437"/>
      <c r="I31" s="437"/>
      <c r="J31" s="437"/>
      <c r="K31" s="437"/>
    </row>
    <row r="32" spans="2:9" ht="24.75" customHeight="1">
      <c r="B32" s="259" t="s">
        <v>728</v>
      </c>
      <c r="C32" s="264" t="s">
        <v>729</v>
      </c>
      <c r="D32" s="261">
        <v>9126</v>
      </c>
      <c r="E32" s="278">
        <v>727</v>
      </c>
      <c r="F32" s="274">
        <v>727</v>
      </c>
      <c r="G32" s="275">
        <f>E32-F32</f>
        <v>0</v>
      </c>
      <c r="I32" s="437"/>
    </row>
    <row r="33" spans="2:8" ht="24.75" customHeight="1">
      <c r="B33" s="661" t="s">
        <v>728</v>
      </c>
      <c r="C33" s="662" t="s">
        <v>730</v>
      </c>
      <c r="D33" s="664">
        <v>9127</v>
      </c>
      <c r="E33" s="668">
        <v>281</v>
      </c>
      <c r="F33" s="669">
        <v>182</v>
      </c>
      <c r="G33" s="670">
        <f>E33-F33</f>
        <v>99</v>
      </c>
      <c r="H33" s="437"/>
    </row>
    <row r="34" spans="2:7" ht="4.5" customHeight="1">
      <c r="B34" s="661"/>
      <c r="C34" s="663"/>
      <c r="D34" s="664"/>
      <c r="E34" s="668"/>
      <c r="F34" s="669"/>
      <c r="G34" s="670"/>
    </row>
    <row r="35" spans="2:7" ht="24.75" customHeight="1">
      <c r="B35" s="259" t="s">
        <v>731</v>
      </c>
      <c r="C35" s="260" t="s">
        <v>732</v>
      </c>
      <c r="D35" s="261">
        <v>9128</v>
      </c>
      <c r="E35" s="278">
        <v>117</v>
      </c>
      <c r="F35" s="274">
        <v>84</v>
      </c>
      <c r="G35" s="275">
        <f>E35-F35</f>
        <v>33</v>
      </c>
    </row>
    <row r="36" spans="2:12" ht="24.75" customHeight="1">
      <c r="B36" s="259" t="s">
        <v>733</v>
      </c>
      <c r="C36" s="260" t="s">
        <v>734</v>
      </c>
      <c r="D36" s="261">
        <v>9129</v>
      </c>
      <c r="E36" s="278">
        <v>307</v>
      </c>
      <c r="F36" s="274">
        <v>305</v>
      </c>
      <c r="G36" s="275">
        <f>E36-F36</f>
        <v>2</v>
      </c>
      <c r="H36" s="437"/>
      <c r="I36" s="437"/>
      <c r="J36" s="437"/>
      <c r="L36" s="437"/>
    </row>
    <row r="37" spans="2:8" ht="24.75" customHeight="1" thickBot="1">
      <c r="B37" s="265" t="s">
        <v>735</v>
      </c>
      <c r="C37" s="266" t="s">
        <v>736</v>
      </c>
      <c r="D37" s="255">
        <v>9130</v>
      </c>
      <c r="E37" s="279"/>
      <c r="F37" s="280"/>
      <c r="G37" s="281"/>
      <c r="H37" s="437"/>
    </row>
    <row r="38" spans="2:7" ht="12.75">
      <c r="B38" s="253"/>
      <c r="C38" s="253"/>
      <c r="D38" s="253"/>
      <c r="E38" s="253"/>
      <c r="F38" s="253"/>
      <c r="G38" s="253"/>
    </row>
    <row r="39" spans="2:7" ht="15.75">
      <c r="B39" s="267" t="s">
        <v>873</v>
      </c>
      <c r="C39" s="268"/>
      <c r="D39" s="268"/>
      <c r="E39" s="268" t="s">
        <v>737</v>
      </c>
      <c r="F39" s="268"/>
      <c r="G39" s="268"/>
    </row>
    <row r="40" spans="2:7" ht="15.75">
      <c r="B40" s="268"/>
      <c r="C40" s="269" t="s">
        <v>738</v>
      </c>
      <c r="D40" s="253"/>
      <c r="E40" s="268"/>
      <c r="F40" s="253"/>
      <c r="G40" s="268"/>
    </row>
    <row r="41" spans="2:7" ht="15.75">
      <c r="B41" s="268"/>
      <c r="C41" s="269"/>
      <c r="D41" s="253"/>
      <c r="E41" s="268"/>
      <c r="F41" s="253"/>
      <c r="G41" s="268"/>
    </row>
    <row r="42" spans="2:7" ht="12.75" customHeight="1">
      <c r="B42" s="667" t="s">
        <v>744</v>
      </c>
      <c r="C42" s="667"/>
      <c r="D42" s="667"/>
      <c r="E42" s="667"/>
      <c r="F42" s="667"/>
      <c r="G42" s="667"/>
    </row>
    <row r="43" spans="2:7" ht="12.75">
      <c r="B43" s="667"/>
      <c r="C43" s="667"/>
      <c r="D43" s="667"/>
      <c r="E43" s="667"/>
      <c r="F43" s="667"/>
      <c r="G43" s="667"/>
    </row>
    <row r="44" spans="2:7" ht="12.75">
      <c r="B44" s="356"/>
      <c r="C44" s="356"/>
      <c r="D44" s="356"/>
      <c r="E44" s="356"/>
      <c r="F44" s="356"/>
      <c r="G44" s="356"/>
    </row>
    <row r="45" spans="2:7" ht="12.75">
      <c r="B45" s="356"/>
      <c r="C45" s="356"/>
      <c r="D45" s="356"/>
      <c r="E45" s="356"/>
      <c r="F45" s="356"/>
      <c r="G45" s="356"/>
    </row>
    <row r="46" spans="2:7" ht="12.75">
      <c r="B46" s="356"/>
      <c r="C46" s="356"/>
      <c r="D46" s="356"/>
      <c r="E46" s="356"/>
      <c r="F46" s="356"/>
      <c r="G46" s="356"/>
    </row>
    <row r="47" spans="2:7" ht="12.75">
      <c r="B47" s="356"/>
      <c r="C47" s="356"/>
      <c r="D47" s="356"/>
      <c r="E47" s="356"/>
      <c r="F47" s="356"/>
      <c r="G47" s="356"/>
    </row>
    <row r="48" spans="2:7" ht="12.75">
      <c r="B48" s="356"/>
      <c r="C48" s="356"/>
      <c r="D48" s="356"/>
      <c r="E48" s="356"/>
      <c r="F48" s="356"/>
      <c r="G48" s="356"/>
    </row>
    <row r="49" spans="2:7" ht="12.75">
      <c r="B49" s="356"/>
      <c r="C49" s="356"/>
      <c r="D49" s="356"/>
      <c r="E49" s="356"/>
      <c r="F49" s="356"/>
      <c r="G49" s="356"/>
    </row>
    <row r="50" spans="2:7" ht="12.75">
      <c r="B50" s="356"/>
      <c r="C50" s="356"/>
      <c r="D50" s="356"/>
      <c r="E50" s="356"/>
      <c r="F50" s="356"/>
      <c r="G50" s="356"/>
    </row>
    <row r="51" spans="2:7" ht="12.75">
      <c r="B51" s="356"/>
      <c r="C51" s="356"/>
      <c r="D51" s="356"/>
      <c r="E51" s="356"/>
      <c r="F51" s="356"/>
      <c r="G51" s="356"/>
    </row>
    <row r="52" spans="2:7" ht="12.75">
      <c r="B52" s="356"/>
      <c r="C52" s="356"/>
      <c r="D52" s="356"/>
      <c r="E52" s="356"/>
      <c r="F52" s="356"/>
      <c r="G52" s="356"/>
    </row>
    <row r="53" spans="2:7" ht="12.75">
      <c r="B53" s="356"/>
      <c r="C53" s="356"/>
      <c r="D53" s="356"/>
      <c r="E53" s="356"/>
      <c r="F53" s="356"/>
      <c r="G53" s="356"/>
    </row>
    <row r="54" spans="2:7" ht="12.75">
      <c r="B54" s="356"/>
      <c r="C54" s="356"/>
      <c r="D54" s="356"/>
      <c r="E54" s="356"/>
      <c r="F54" s="356"/>
      <c r="G54" s="356"/>
    </row>
    <row r="55" spans="2:7" ht="12.75">
      <c r="B55" s="356"/>
      <c r="C55" s="356"/>
      <c r="D55" s="356"/>
      <c r="E55" s="356"/>
      <c r="F55" s="356"/>
      <c r="G55" s="356"/>
    </row>
    <row r="56" spans="2:7" ht="12.75">
      <c r="B56" s="356"/>
      <c r="C56" s="356"/>
      <c r="D56" s="356"/>
      <c r="E56" s="356"/>
      <c r="F56" s="356"/>
      <c r="G56" s="356"/>
    </row>
    <row r="57" spans="2:7" ht="12.75">
      <c r="B57" s="356"/>
      <c r="C57" s="356"/>
      <c r="D57" s="356"/>
      <c r="E57" s="356"/>
      <c r="F57" s="356"/>
      <c r="G57" s="356"/>
    </row>
    <row r="58" spans="2:7" ht="12.75">
      <c r="B58" s="356"/>
      <c r="C58" s="356"/>
      <c r="D58" s="356"/>
      <c r="E58" s="356"/>
      <c r="F58" s="356"/>
      <c r="G58" s="356"/>
    </row>
    <row r="59" spans="2:7" ht="12.75">
      <c r="B59" s="356"/>
      <c r="C59" s="356"/>
      <c r="D59" s="356"/>
      <c r="E59" s="356"/>
      <c r="F59" s="356"/>
      <c r="G59" s="356"/>
    </row>
    <row r="60" spans="2:7" ht="12.75">
      <c r="B60" s="356"/>
      <c r="C60" s="356"/>
      <c r="D60" s="356"/>
      <c r="E60" s="356"/>
      <c r="F60" s="356"/>
      <c r="G60" s="356"/>
    </row>
    <row r="61" spans="2:7" ht="12.75">
      <c r="B61" s="356"/>
      <c r="C61" s="356"/>
      <c r="D61" s="356"/>
      <c r="E61" s="356"/>
      <c r="F61" s="356"/>
      <c r="G61" s="356"/>
    </row>
    <row r="62" spans="2:7" ht="12.75">
      <c r="B62" s="356"/>
      <c r="C62" s="356"/>
      <c r="D62" s="356"/>
      <c r="E62" s="356"/>
      <c r="F62" s="356"/>
      <c r="G62" s="356"/>
    </row>
    <row r="63" spans="2:7" ht="12.75">
      <c r="B63" s="356"/>
      <c r="C63" s="356"/>
      <c r="D63" s="356"/>
      <c r="E63" s="356"/>
      <c r="F63" s="356"/>
      <c r="G63" s="356"/>
    </row>
    <row r="64" spans="2:7" ht="12.75">
      <c r="B64" s="356"/>
      <c r="C64" s="356"/>
      <c r="D64" s="356"/>
      <c r="E64" s="356"/>
      <c r="F64" s="356"/>
      <c r="G64" s="356"/>
    </row>
    <row r="65" spans="2:7" ht="12.75">
      <c r="B65" s="356"/>
      <c r="C65" s="356"/>
      <c r="D65" s="356"/>
      <c r="E65" s="356"/>
      <c r="F65" s="356"/>
      <c r="G65" s="356"/>
    </row>
    <row r="66" spans="2:7" ht="12.75">
      <c r="B66" s="356"/>
      <c r="C66" s="356"/>
      <c r="D66" s="356"/>
      <c r="E66" s="356"/>
      <c r="F66" s="356"/>
      <c r="G66" s="356"/>
    </row>
    <row r="67" spans="2:7" ht="12.75">
      <c r="B67" s="356"/>
      <c r="C67" s="356"/>
      <c r="D67" s="356"/>
      <c r="E67" s="356"/>
      <c r="F67" s="356"/>
      <c r="G67" s="356"/>
    </row>
    <row r="68" spans="2:7" ht="12.75">
      <c r="B68" s="356"/>
      <c r="C68" s="356"/>
      <c r="D68" s="356"/>
      <c r="E68" s="356"/>
      <c r="F68" s="356"/>
      <c r="G68" s="356"/>
    </row>
    <row r="69" spans="2:7" ht="12.75">
      <c r="B69" s="356"/>
      <c r="C69" s="356"/>
      <c r="D69" s="356"/>
      <c r="E69" s="356"/>
      <c r="F69" s="356"/>
      <c r="G69" s="356"/>
    </row>
    <row r="70" spans="2:7" ht="12.75">
      <c r="B70" s="356"/>
      <c r="C70" s="356"/>
      <c r="D70" s="356"/>
      <c r="E70" s="356"/>
      <c r="F70" s="356"/>
      <c r="G70" s="356"/>
    </row>
    <row r="71" spans="2:7" ht="12.75">
      <c r="B71" s="356"/>
      <c r="C71" s="356"/>
      <c r="D71" s="356"/>
      <c r="E71" s="356"/>
      <c r="F71" s="356"/>
      <c r="G71" s="356"/>
    </row>
    <row r="72" spans="2:7" ht="12.75">
      <c r="B72" s="356"/>
      <c r="C72" s="356"/>
      <c r="D72" s="356"/>
      <c r="E72" s="356"/>
      <c r="F72" s="356"/>
      <c r="G72" s="356"/>
    </row>
    <row r="73" spans="2:7" ht="12.75">
      <c r="B73" s="356"/>
      <c r="C73" s="356"/>
      <c r="D73" s="356"/>
      <c r="E73" s="356"/>
      <c r="F73" s="356"/>
      <c r="G73" s="356"/>
    </row>
    <row r="74" spans="2:7" ht="12.75">
      <c r="B74" s="356"/>
      <c r="C74" s="356"/>
      <c r="D74" s="356"/>
      <c r="E74" s="356"/>
      <c r="F74" s="356"/>
      <c r="G74" s="356"/>
    </row>
    <row r="75" spans="2:7" ht="12.75">
      <c r="B75" s="356"/>
      <c r="C75" s="356"/>
      <c r="D75" s="356"/>
      <c r="E75" s="356"/>
      <c r="F75" s="356"/>
      <c r="G75" s="356"/>
    </row>
    <row r="76" spans="2:7" ht="12.75">
      <c r="B76" s="356"/>
      <c r="C76" s="356"/>
      <c r="D76" s="356"/>
      <c r="E76" s="356"/>
      <c r="F76" s="356"/>
      <c r="G76" s="356"/>
    </row>
  </sheetData>
  <sheetProtection/>
  <mergeCells count="27">
    <mergeCell ref="B42:G43"/>
    <mergeCell ref="B33:B34"/>
    <mergeCell ref="C33:C34"/>
    <mergeCell ref="D33:D34"/>
    <mergeCell ref="E33:E34"/>
    <mergeCell ref="F33:F34"/>
    <mergeCell ref="G33:G34"/>
    <mergeCell ref="B26:B27"/>
    <mergeCell ref="C26:C27"/>
    <mergeCell ref="D26:D27"/>
    <mergeCell ref="E26:E27"/>
    <mergeCell ref="F26:F27"/>
    <mergeCell ref="G26:G27"/>
    <mergeCell ref="B12:B13"/>
    <mergeCell ref="C12:C13"/>
    <mergeCell ref="D12:D13"/>
    <mergeCell ref="E12:E13"/>
    <mergeCell ref="F12:F13"/>
    <mergeCell ref="G12:G13"/>
    <mergeCell ref="B5:G5"/>
    <mergeCell ref="B6:G6"/>
    <mergeCell ref="B9:B10"/>
    <mergeCell ref="C9:C10"/>
    <mergeCell ref="D9:D10"/>
    <mergeCell ref="E9:E10"/>
    <mergeCell ref="F9:F10"/>
    <mergeCell ref="G9:G10"/>
  </mergeCells>
  <printOptions/>
  <pageMargins left="0.2" right="0.25" top="0.75" bottom="0.75" header="0.3" footer="0.3"/>
  <pageSetup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C48" sqref="C48"/>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B2:M150"/>
  <sheetViews>
    <sheetView zoomScale="60" zoomScaleNormal="60" zoomScalePageLayoutView="0" workbookViewId="0" topLeftCell="A1">
      <selection activeCell="M144" sqref="M144"/>
    </sheetView>
  </sheetViews>
  <sheetFormatPr defaultColWidth="9.140625" defaultRowHeight="12.75"/>
  <cols>
    <col min="1" max="1" width="9.140625" style="31" customWidth="1"/>
    <col min="2" max="2" width="25.7109375" style="31" customWidth="1"/>
    <col min="3" max="3" width="95.57421875" style="31" customWidth="1"/>
    <col min="4" max="4" width="9.8515625" style="31" customWidth="1"/>
    <col min="5" max="7" width="20.7109375" style="31" customWidth="1"/>
    <col min="8" max="8" width="20.7109375" style="34" customWidth="1"/>
    <col min="9" max="9" width="20.7109375" style="35" customWidth="1"/>
    <col min="10" max="10" width="10.00390625" style="31" bestFit="1" customWidth="1"/>
    <col min="11" max="16384" width="9.140625" style="31" customWidth="1"/>
  </cols>
  <sheetData>
    <row r="2" spans="2:4" s="2" customFormat="1" ht="18.75">
      <c r="B2" s="36" t="s">
        <v>777</v>
      </c>
      <c r="C2" s="31"/>
      <c r="D2" s="31"/>
    </row>
    <row r="3" spans="2:9" s="2" customFormat="1" ht="18.75">
      <c r="B3" s="36" t="s">
        <v>778</v>
      </c>
      <c r="C3" s="31"/>
      <c r="D3" s="31"/>
      <c r="I3" s="5" t="s">
        <v>660</v>
      </c>
    </row>
    <row r="5" spans="2:9" ht="30" customHeight="1">
      <c r="B5" s="534" t="s">
        <v>864</v>
      </c>
      <c r="C5" s="534"/>
      <c r="D5" s="534"/>
      <c r="E5" s="534"/>
      <c r="F5" s="534"/>
      <c r="G5" s="534"/>
      <c r="H5" s="534"/>
      <c r="I5" s="534"/>
    </row>
    <row r="6" spans="2:9" ht="26.25" customHeight="1" thickBot="1">
      <c r="B6" s="32"/>
      <c r="C6" s="33"/>
      <c r="D6" s="33"/>
      <c r="E6" s="33"/>
      <c r="F6" s="33"/>
      <c r="G6" s="33"/>
      <c r="I6" s="154" t="s">
        <v>294</v>
      </c>
    </row>
    <row r="7" spans="2:9" s="61" customFormat="1" ht="42" customHeight="1">
      <c r="B7" s="541" t="s">
        <v>89</v>
      </c>
      <c r="C7" s="543" t="s">
        <v>90</v>
      </c>
      <c r="D7" s="546" t="s">
        <v>132</v>
      </c>
      <c r="E7" s="537" t="s">
        <v>841</v>
      </c>
      <c r="F7" s="535" t="s">
        <v>842</v>
      </c>
      <c r="G7" s="537" t="s">
        <v>860</v>
      </c>
      <c r="H7" s="538"/>
      <c r="I7" s="539" t="s">
        <v>865</v>
      </c>
    </row>
    <row r="8" spans="2:9" s="62" customFormat="1" ht="50.25" customHeight="1" thickBot="1">
      <c r="B8" s="542"/>
      <c r="C8" s="544"/>
      <c r="D8" s="547"/>
      <c r="E8" s="545"/>
      <c r="F8" s="536"/>
      <c r="G8" s="165" t="s">
        <v>97</v>
      </c>
      <c r="H8" s="165" t="s">
        <v>98</v>
      </c>
      <c r="I8" s="540"/>
    </row>
    <row r="9" spans="2:9" s="64" customFormat="1" ht="34.5" customHeight="1">
      <c r="B9" s="162"/>
      <c r="C9" s="163" t="s">
        <v>91</v>
      </c>
      <c r="D9" s="164"/>
      <c r="E9" s="300"/>
      <c r="F9" s="300"/>
      <c r="G9" s="300"/>
      <c r="H9" s="301"/>
      <c r="I9" s="284"/>
    </row>
    <row r="10" spans="2:9" s="64" customFormat="1" ht="34.5" customHeight="1">
      <c r="B10" s="97">
        <v>0</v>
      </c>
      <c r="C10" s="93" t="s">
        <v>295</v>
      </c>
      <c r="D10" s="94" t="s">
        <v>150</v>
      </c>
      <c r="E10" s="302"/>
      <c r="F10" s="302"/>
      <c r="G10" s="302"/>
      <c r="H10" s="303"/>
      <c r="I10" s="285"/>
    </row>
    <row r="11" spans="2:9" s="64" customFormat="1" ht="34.5" customHeight="1">
      <c r="B11" s="97"/>
      <c r="C11" s="93" t="s">
        <v>296</v>
      </c>
      <c r="D11" s="94" t="s">
        <v>151</v>
      </c>
      <c r="E11" s="302">
        <f>E12+E19</f>
        <v>48428</v>
      </c>
      <c r="F11" s="302">
        <f>F12+F19</f>
        <v>47628</v>
      </c>
      <c r="G11" s="302">
        <f>G12+G19</f>
        <v>47628</v>
      </c>
      <c r="H11" s="463">
        <f>H12+H19</f>
        <v>46581</v>
      </c>
      <c r="I11" s="285">
        <f>H11/G11*100</f>
        <v>97.80171327790376</v>
      </c>
    </row>
    <row r="12" spans="2:9" s="64" customFormat="1" ht="34.5" customHeight="1">
      <c r="B12" s="97">
        <v>1</v>
      </c>
      <c r="C12" s="93" t="s">
        <v>297</v>
      </c>
      <c r="D12" s="94" t="s">
        <v>152</v>
      </c>
      <c r="E12" s="302">
        <f>E14</f>
        <v>104</v>
      </c>
      <c r="F12" s="302">
        <f>F14</f>
        <v>85</v>
      </c>
      <c r="G12" s="302">
        <f>G14</f>
        <v>85</v>
      </c>
      <c r="H12" s="462">
        <v>91</v>
      </c>
      <c r="I12" s="285">
        <f>H12/G12*100</f>
        <v>107.05882352941177</v>
      </c>
    </row>
    <row r="13" spans="2:9" s="64" customFormat="1" ht="34.5" customHeight="1">
      <c r="B13" s="97" t="s">
        <v>298</v>
      </c>
      <c r="C13" s="95" t="s">
        <v>299</v>
      </c>
      <c r="D13" s="94" t="s">
        <v>153</v>
      </c>
      <c r="E13" s="302"/>
      <c r="F13" s="302"/>
      <c r="G13" s="302"/>
      <c r="H13" s="463"/>
      <c r="I13" s="285"/>
    </row>
    <row r="14" spans="2:9" s="64" customFormat="1" ht="34.5" customHeight="1">
      <c r="B14" s="97" t="s">
        <v>300</v>
      </c>
      <c r="C14" s="95" t="s">
        <v>301</v>
      </c>
      <c r="D14" s="94" t="s">
        <v>154</v>
      </c>
      <c r="E14" s="302">
        <v>104</v>
      </c>
      <c r="F14" s="302">
        <v>85</v>
      </c>
      <c r="G14" s="302">
        <v>85</v>
      </c>
      <c r="H14" s="462">
        <v>91</v>
      </c>
      <c r="I14" s="285">
        <f>H14/G14*100</f>
        <v>107.05882352941177</v>
      </c>
    </row>
    <row r="15" spans="2:9" s="64" customFormat="1" ht="34.5" customHeight="1">
      <c r="B15" s="97" t="s">
        <v>302</v>
      </c>
      <c r="C15" s="95" t="s">
        <v>303</v>
      </c>
      <c r="D15" s="94" t="s">
        <v>155</v>
      </c>
      <c r="E15" s="302"/>
      <c r="F15" s="302"/>
      <c r="G15" s="302"/>
      <c r="H15" s="463"/>
      <c r="I15" s="285"/>
    </row>
    <row r="16" spans="2:9" s="64" customFormat="1" ht="34.5" customHeight="1">
      <c r="B16" s="98" t="s">
        <v>304</v>
      </c>
      <c r="C16" s="95" t="s">
        <v>305</v>
      </c>
      <c r="D16" s="94" t="s">
        <v>156</v>
      </c>
      <c r="E16" s="302"/>
      <c r="F16" s="302"/>
      <c r="G16" s="302"/>
      <c r="H16" s="463"/>
      <c r="I16" s="285"/>
    </row>
    <row r="17" spans="2:9" s="64" customFormat="1" ht="34.5" customHeight="1">
      <c r="B17" s="98" t="s">
        <v>306</v>
      </c>
      <c r="C17" s="95" t="s">
        <v>307</v>
      </c>
      <c r="D17" s="94" t="s">
        <v>157</v>
      </c>
      <c r="E17" s="302"/>
      <c r="F17" s="302"/>
      <c r="G17" s="302"/>
      <c r="H17" s="463"/>
      <c r="I17" s="285"/>
    </row>
    <row r="18" spans="2:9" s="64" customFormat="1" ht="34.5" customHeight="1">
      <c r="B18" s="98" t="s">
        <v>308</v>
      </c>
      <c r="C18" s="95" t="s">
        <v>309</v>
      </c>
      <c r="D18" s="94" t="s">
        <v>672</v>
      </c>
      <c r="E18" s="302"/>
      <c r="F18" s="302"/>
      <c r="G18" s="302"/>
      <c r="H18" s="462"/>
      <c r="I18" s="285"/>
    </row>
    <row r="19" spans="2:9" s="64" customFormat="1" ht="34.5" customHeight="1">
      <c r="B19" s="99">
        <v>2</v>
      </c>
      <c r="C19" s="93" t="s">
        <v>310</v>
      </c>
      <c r="D19" s="94" t="s">
        <v>135</v>
      </c>
      <c r="E19" s="302">
        <f>E20+E21+E22</f>
        <v>48324</v>
      </c>
      <c r="F19" s="302">
        <f>F20+F21+F22</f>
        <v>47543</v>
      </c>
      <c r="G19" s="302">
        <f>G20+G21+G22</f>
        <v>47543</v>
      </c>
      <c r="H19" s="463">
        <f>H20+H21+H22</f>
        <v>46490</v>
      </c>
      <c r="I19" s="285">
        <f>H19/G19*100</f>
        <v>97.78516290515954</v>
      </c>
    </row>
    <row r="20" spans="2:9" s="64" customFormat="1" ht="34.5" customHeight="1">
      <c r="B20" s="97" t="s">
        <v>311</v>
      </c>
      <c r="C20" s="95" t="s">
        <v>312</v>
      </c>
      <c r="D20" s="94" t="s">
        <v>134</v>
      </c>
      <c r="E20" s="302">
        <v>2284</v>
      </c>
      <c r="F20" s="302">
        <v>2284</v>
      </c>
      <c r="G20" s="302">
        <v>2284</v>
      </c>
      <c r="H20" s="463">
        <v>2284</v>
      </c>
      <c r="I20" s="285">
        <f>H20/G20*100</f>
        <v>100</v>
      </c>
    </row>
    <row r="21" spans="2:9" s="64" customFormat="1" ht="34.5" customHeight="1">
      <c r="B21" s="98" t="s">
        <v>313</v>
      </c>
      <c r="C21" s="95" t="s">
        <v>314</v>
      </c>
      <c r="D21" s="94" t="s">
        <v>92</v>
      </c>
      <c r="E21" s="302">
        <v>31638</v>
      </c>
      <c r="F21" s="302">
        <v>30386</v>
      </c>
      <c r="G21" s="302">
        <v>30386</v>
      </c>
      <c r="H21" s="462">
        <v>30386</v>
      </c>
      <c r="I21" s="285">
        <f>H21/G21*100</f>
        <v>100</v>
      </c>
    </row>
    <row r="22" spans="2:9" s="64" customFormat="1" ht="34.5" customHeight="1">
      <c r="B22" s="97" t="s">
        <v>315</v>
      </c>
      <c r="C22" s="95" t="s">
        <v>316</v>
      </c>
      <c r="D22" s="94" t="s">
        <v>158</v>
      </c>
      <c r="E22" s="302">
        <v>14402</v>
      </c>
      <c r="F22" s="302">
        <v>14873</v>
      </c>
      <c r="G22" s="302">
        <v>14873</v>
      </c>
      <c r="H22" s="463">
        <v>13820</v>
      </c>
      <c r="I22" s="285">
        <f>H22/G22*100</f>
        <v>92.92005647818195</v>
      </c>
    </row>
    <row r="23" spans="2:9" s="64" customFormat="1" ht="34.5" customHeight="1">
      <c r="B23" s="97" t="s">
        <v>317</v>
      </c>
      <c r="C23" s="95" t="s">
        <v>318</v>
      </c>
      <c r="D23" s="94" t="s">
        <v>159</v>
      </c>
      <c r="E23" s="302"/>
      <c r="F23" s="302"/>
      <c r="G23" s="302"/>
      <c r="H23" s="304"/>
      <c r="I23" s="285"/>
    </row>
    <row r="24" spans="2:9" s="64" customFormat="1" ht="34.5" customHeight="1">
      <c r="B24" s="97" t="s">
        <v>319</v>
      </c>
      <c r="C24" s="95" t="s">
        <v>320</v>
      </c>
      <c r="D24" s="94" t="s">
        <v>160</v>
      </c>
      <c r="E24" s="302"/>
      <c r="F24" s="302"/>
      <c r="G24" s="302"/>
      <c r="H24" s="303"/>
      <c r="I24" s="285"/>
    </row>
    <row r="25" spans="2:9" s="64" customFormat="1" ht="34.5" customHeight="1">
      <c r="B25" s="97" t="s">
        <v>321</v>
      </c>
      <c r="C25" s="95" t="s">
        <v>322</v>
      </c>
      <c r="D25" s="94" t="s">
        <v>136</v>
      </c>
      <c r="E25" s="302"/>
      <c r="F25" s="302"/>
      <c r="G25" s="302"/>
      <c r="H25" s="304"/>
      <c r="I25" s="285"/>
    </row>
    <row r="26" spans="2:9" s="64" customFormat="1" ht="34.5" customHeight="1">
      <c r="B26" s="97" t="s">
        <v>323</v>
      </c>
      <c r="C26" s="95" t="s">
        <v>324</v>
      </c>
      <c r="D26" s="94" t="s">
        <v>161</v>
      </c>
      <c r="E26" s="302"/>
      <c r="F26" s="302"/>
      <c r="G26" s="302"/>
      <c r="H26" s="304"/>
      <c r="I26" s="285"/>
    </row>
    <row r="27" spans="2:9" s="64" customFormat="1" ht="34.5" customHeight="1">
      <c r="B27" s="97" t="s">
        <v>325</v>
      </c>
      <c r="C27" s="95" t="s">
        <v>326</v>
      </c>
      <c r="D27" s="94" t="s">
        <v>133</v>
      </c>
      <c r="E27" s="302"/>
      <c r="F27" s="302"/>
      <c r="G27" s="302"/>
      <c r="H27" s="304"/>
      <c r="I27" s="285"/>
    </row>
    <row r="28" spans="2:9" s="64" customFormat="1" ht="34.5" customHeight="1">
      <c r="B28" s="99">
        <v>3</v>
      </c>
      <c r="C28" s="93" t="s">
        <v>327</v>
      </c>
      <c r="D28" s="94" t="s">
        <v>143</v>
      </c>
      <c r="E28" s="302"/>
      <c r="F28" s="302"/>
      <c r="G28" s="302"/>
      <c r="H28" s="304"/>
      <c r="I28" s="285"/>
    </row>
    <row r="29" spans="2:9" s="64" customFormat="1" ht="34.5" customHeight="1">
      <c r="B29" s="97" t="s">
        <v>328</v>
      </c>
      <c r="C29" s="95" t="s">
        <v>329</v>
      </c>
      <c r="D29" s="94" t="s">
        <v>162</v>
      </c>
      <c r="E29" s="302"/>
      <c r="F29" s="302"/>
      <c r="G29" s="302"/>
      <c r="H29" s="304"/>
      <c r="I29" s="285"/>
    </row>
    <row r="30" spans="2:9" s="64" customFormat="1" ht="34.5" customHeight="1">
      <c r="B30" s="98" t="s">
        <v>330</v>
      </c>
      <c r="C30" s="95" t="s">
        <v>331</v>
      </c>
      <c r="D30" s="94" t="s">
        <v>163</v>
      </c>
      <c r="E30" s="302"/>
      <c r="F30" s="302"/>
      <c r="G30" s="302"/>
      <c r="H30" s="304"/>
      <c r="I30" s="285"/>
    </row>
    <row r="31" spans="2:9" s="64" customFormat="1" ht="34.5" customHeight="1">
      <c r="B31" s="98" t="s">
        <v>332</v>
      </c>
      <c r="C31" s="95" t="s">
        <v>333</v>
      </c>
      <c r="D31" s="94" t="s">
        <v>164</v>
      </c>
      <c r="E31" s="302"/>
      <c r="F31" s="302"/>
      <c r="G31" s="302"/>
      <c r="H31" s="303"/>
      <c r="I31" s="285"/>
    </row>
    <row r="32" spans="2:9" s="64" customFormat="1" ht="34.5" customHeight="1">
      <c r="B32" s="98" t="s">
        <v>334</v>
      </c>
      <c r="C32" s="95" t="s">
        <v>335</v>
      </c>
      <c r="D32" s="94" t="s">
        <v>165</v>
      </c>
      <c r="E32" s="302"/>
      <c r="F32" s="302"/>
      <c r="G32" s="302"/>
      <c r="H32" s="304"/>
      <c r="I32" s="285"/>
    </row>
    <row r="33" spans="2:9" s="64" customFormat="1" ht="34.5" customHeight="1">
      <c r="B33" s="100" t="s">
        <v>336</v>
      </c>
      <c r="C33" s="93" t="s">
        <v>337</v>
      </c>
      <c r="D33" s="94" t="s">
        <v>166</v>
      </c>
      <c r="E33" s="302"/>
      <c r="F33" s="302"/>
      <c r="G33" s="302"/>
      <c r="H33" s="303"/>
      <c r="I33" s="285"/>
    </row>
    <row r="34" spans="2:9" s="64" customFormat="1" ht="34.5" customHeight="1">
      <c r="B34" s="98" t="s">
        <v>338</v>
      </c>
      <c r="C34" s="95" t="s">
        <v>339</v>
      </c>
      <c r="D34" s="94" t="s">
        <v>167</v>
      </c>
      <c r="E34" s="302"/>
      <c r="F34" s="302"/>
      <c r="G34" s="302"/>
      <c r="H34" s="304"/>
      <c r="I34" s="285"/>
    </row>
    <row r="35" spans="2:9" s="64" customFormat="1" ht="34.5" customHeight="1">
      <c r="B35" s="98" t="s">
        <v>340</v>
      </c>
      <c r="C35" s="95" t="s">
        <v>341</v>
      </c>
      <c r="D35" s="94" t="s">
        <v>342</v>
      </c>
      <c r="E35" s="302"/>
      <c r="F35" s="302"/>
      <c r="G35" s="302"/>
      <c r="H35" s="303"/>
      <c r="I35" s="285"/>
    </row>
    <row r="36" spans="2:9" s="64" customFormat="1" ht="34.5" customHeight="1">
      <c r="B36" s="98" t="s">
        <v>343</v>
      </c>
      <c r="C36" s="95" t="s">
        <v>344</v>
      </c>
      <c r="D36" s="94" t="s">
        <v>345</v>
      </c>
      <c r="E36" s="302"/>
      <c r="F36" s="302"/>
      <c r="G36" s="302"/>
      <c r="H36" s="303"/>
      <c r="I36" s="285"/>
    </row>
    <row r="37" spans="2:9" s="64" customFormat="1" ht="34.5" customHeight="1">
      <c r="B37" s="98" t="s">
        <v>346</v>
      </c>
      <c r="C37" s="95" t="s">
        <v>347</v>
      </c>
      <c r="D37" s="94" t="s">
        <v>348</v>
      </c>
      <c r="E37" s="302"/>
      <c r="F37" s="302"/>
      <c r="G37" s="302"/>
      <c r="H37" s="304"/>
      <c r="I37" s="285"/>
    </row>
    <row r="38" spans="2:9" s="64" customFormat="1" ht="34.5" customHeight="1">
      <c r="B38" s="98" t="s">
        <v>346</v>
      </c>
      <c r="C38" s="95" t="s">
        <v>349</v>
      </c>
      <c r="D38" s="94" t="s">
        <v>350</v>
      </c>
      <c r="E38" s="302"/>
      <c r="F38" s="302"/>
      <c r="G38" s="302"/>
      <c r="H38" s="304"/>
      <c r="I38" s="285"/>
    </row>
    <row r="39" spans="2:9" s="64" customFormat="1" ht="34.5" customHeight="1">
      <c r="B39" s="98" t="s">
        <v>351</v>
      </c>
      <c r="C39" s="95" t="s">
        <v>352</v>
      </c>
      <c r="D39" s="94" t="s">
        <v>353</v>
      </c>
      <c r="E39" s="302"/>
      <c r="F39" s="302"/>
      <c r="G39" s="302"/>
      <c r="H39" s="304"/>
      <c r="I39" s="285"/>
    </row>
    <row r="40" spans="2:9" s="64" customFormat="1" ht="34.5" customHeight="1">
      <c r="B40" s="98" t="s">
        <v>351</v>
      </c>
      <c r="C40" s="95" t="s">
        <v>354</v>
      </c>
      <c r="D40" s="94" t="s">
        <v>355</v>
      </c>
      <c r="E40" s="302"/>
      <c r="F40" s="302"/>
      <c r="G40" s="302"/>
      <c r="H40" s="304"/>
      <c r="I40" s="285"/>
    </row>
    <row r="41" spans="2:9" s="64" customFormat="1" ht="34.5" customHeight="1">
      <c r="B41" s="98" t="s">
        <v>356</v>
      </c>
      <c r="C41" s="95" t="s">
        <v>357</v>
      </c>
      <c r="D41" s="94" t="s">
        <v>358</v>
      </c>
      <c r="E41" s="302"/>
      <c r="F41" s="302"/>
      <c r="G41" s="302"/>
      <c r="H41" s="304"/>
      <c r="I41" s="285"/>
    </row>
    <row r="42" spans="2:9" s="64" customFormat="1" ht="34.5" customHeight="1">
      <c r="B42" s="98" t="s">
        <v>359</v>
      </c>
      <c r="C42" s="95" t="s">
        <v>360</v>
      </c>
      <c r="D42" s="94" t="s">
        <v>361</v>
      </c>
      <c r="E42" s="302"/>
      <c r="F42" s="302"/>
      <c r="G42" s="302"/>
      <c r="H42" s="304"/>
      <c r="I42" s="285"/>
    </row>
    <row r="43" spans="2:9" s="64" customFormat="1" ht="34.5" customHeight="1">
      <c r="B43" s="100">
        <v>5</v>
      </c>
      <c r="C43" s="93" t="s">
        <v>362</v>
      </c>
      <c r="D43" s="94" t="s">
        <v>363</v>
      </c>
      <c r="E43" s="302"/>
      <c r="F43" s="302"/>
      <c r="G43" s="302"/>
      <c r="H43" s="304"/>
      <c r="I43" s="285"/>
    </row>
    <row r="44" spans="2:9" s="64" customFormat="1" ht="34.5" customHeight="1">
      <c r="B44" s="98" t="s">
        <v>364</v>
      </c>
      <c r="C44" s="95" t="s">
        <v>365</v>
      </c>
      <c r="D44" s="94" t="s">
        <v>366</v>
      </c>
      <c r="E44" s="302"/>
      <c r="F44" s="302"/>
      <c r="G44" s="302"/>
      <c r="H44" s="304"/>
      <c r="I44" s="285"/>
    </row>
    <row r="45" spans="2:9" s="64" customFormat="1" ht="34.5" customHeight="1">
      <c r="B45" s="98" t="s">
        <v>367</v>
      </c>
      <c r="C45" s="95" t="s">
        <v>368</v>
      </c>
      <c r="D45" s="94" t="s">
        <v>369</v>
      </c>
      <c r="E45" s="302"/>
      <c r="F45" s="302"/>
      <c r="G45" s="302"/>
      <c r="H45" s="304"/>
      <c r="I45" s="285"/>
    </row>
    <row r="46" spans="2:9" s="64" customFormat="1" ht="34.5" customHeight="1">
      <c r="B46" s="98" t="s">
        <v>370</v>
      </c>
      <c r="C46" s="95" t="s">
        <v>371</v>
      </c>
      <c r="D46" s="94" t="s">
        <v>372</v>
      </c>
      <c r="E46" s="302"/>
      <c r="F46" s="302"/>
      <c r="G46" s="302"/>
      <c r="H46" s="303"/>
      <c r="I46" s="285"/>
    </row>
    <row r="47" spans="2:9" s="64" customFormat="1" ht="34.5" customHeight="1">
      <c r="B47" s="98" t="s">
        <v>686</v>
      </c>
      <c r="C47" s="95" t="s">
        <v>373</v>
      </c>
      <c r="D47" s="94" t="s">
        <v>374</v>
      </c>
      <c r="E47" s="302"/>
      <c r="F47" s="302"/>
      <c r="G47" s="302"/>
      <c r="H47" s="304"/>
      <c r="I47" s="285"/>
    </row>
    <row r="48" spans="2:9" s="64" customFormat="1" ht="34.5" customHeight="1">
      <c r="B48" s="98" t="s">
        <v>375</v>
      </c>
      <c r="C48" s="95" t="s">
        <v>376</v>
      </c>
      <c r="D48" s="94" t="s">
        <v>377</v>
      </c>
      <c r="E48" s="302"/>
      <c r="F48" s="302"/>
      <c r="G48" s="302"/>
      <c r="H48" s="303"/>
      <c r="I48" s="285"/>
    </row>
    <row r="49" spans="2:9" s="64" customFormat="1" ht="34.5" customHeight="1">
      <c r="B49" s="98" t="s">
        <v>378</v>
      </c>
      <c r="C49" s="95" t="s">
        <v>379</v>
      </c>
      <c r="D49" s="94" t="s">
        <v>380</v>
      </c>
      <c r="E49" s="302"/>
      <c r="F49" s="302"/>
      <c r="G49" s="302"/>
      <c r="H49" s="304"/>
      <c r="I49" s="285"/>
    </row>
    <row r="50" spans="2:9" s="64" customFormat="1" ht="34.5" customHeight="1">
      <c r="B50" s="98" t="s">
        <v>381</v>
      </c>
      <c r="C50" s="95" t="s">
        <v>382</v>
      </c>
      <c r="D50" s="94" t="s">
        <v>383</v>
      </c>
      <c r="E50" s="302"/>
      <c r="F50" s="302"/>
      <c r="G50" s="302"/>
      <c r="H50" s="304"/>
      <c r="I50" s="285"/>
    </row>
    <row r="51" spans="2:9" s="64" customFormat="1" ht="34.5" customHeight="1">
      <c r="B51" s="100">
        <v>288</v>
      </c>
      <c r="C51" s="93" t="s">
        <v>190</v>
      </c>
      <c r="D51" s="94" t="s">
        <v>384</v>
      </c>
      <c r="E51" s="302">
        <v>225</v>
      </c>
      <c r="F51" s="302"/>
      <c r="G51" s="302"/>
      <c r="H51" s="462">
        <v>1722</v>
      </c>
      <c r="I51" s="285"/>
    </row>
    <row r="52" spans="2:11" s="64" customFormat="1" ht="34.5" customHeight="1">
      <c r="B52" s="100"/>
      <c r="C52" s="93" t="s">
        <v>385</v>
      </c>
      <c r="D52" s="94" t="s">
        <v>386</v>
      </c>
      <c r="E52" s="302">
        <f>E53+E60+E69+E77+E78+E79</f>
        <v>29527</v>
      </c>
      <c r="F52" s="302">
        <f>F53+F60+F69+F71+F77+F78+F79</f>
        <v>24812</v>
      </c>
      <c r="G52" s="302">
        <f>G53+G60+G69+G71+G77+G78+G79</f>
        <v>24812</v>
      </c>
      <c r="H52" s="304">
        <f>H53+H60+H69+H77+H78+H79</f>
        <v>36777</v>
      </c>
      <c r="I52" s="285">
        <f>H52/G52*100</f>
        <v>148.22263420925358</v>
      </c>
      <c r="J52" s="489"/>
      <c r="K52" s="489"/>
    </row>
    <row r="53" spans="2:9" s="64" customFormat="1" ht="34.5" customHeight="1">
      <c r="B53" s="100" t="s">
        <v>387</v>
      </c>
      <c r="C53" s="93" t="s">
        <v>388</v>
      </c>
      <c r="D53" s="94" t="s">
        <v>389</v>
      </c>
      <c r="E53" s="302">
        <f>E54+E59</f>
        <v>1943</v>
      </c>
      <c r="F53" s="302">
        <f>F54</f>
        <v>1020</v>
      </c>
      <c r="G53" s="302">
        <f>G54</f>
        <v>1020</v>
      </c>
      <c r="H53" s="463">
        <f>H54+H59</f>
        <v>1582</v>
      </c>
      <c r="I53" s="285">
        <f>H53/G53*100</f>
        <v>155.09803921568627</v>
      </c>
    </row>
    <row r="54" spans="2:9" s="64" customFormat="1" ht="34.5" customHeight="1">
      <c r="B54" s="98">
        <v>10</v>
      </c>
      <c r="C54" s="95" t="s">
        <v>390</v>
      </c>
      <c r="D54" s="94" t="s">
        <v>391</v>
      </c>
      <c r="E54" s="302">
        <v>1861</v>
      </c>
      <c r="F54" s="302">
        <v>1020</v>
      </c>
      <c r="G54" s="302">
        <v>1020</v>
      </c>
      <c r="H54" s="463">
        <v>1518</v>
      </c>
      <c r="I54" s="285">
        <f>H54/G54*100</f>
        <v>148.8235294117647</v>
      </c>
    </row>
    <row r="55" spans="2:9" s="64" customFormat="1" ht="34.5" customHeight="1">
      <c r="B55" s="98">
        <v>11</v>
      </c>
      <c r="C55" s="95" t="s">
        <v>392</v>
      </c>
      <c r="D55" s="94" t="s">
        <v>393</v>
      </c>
      <c r="E55" s="302"/>
      <c r="F55" s="302"/>
      <c r="G55" s="302"/>
      <c r="H55" s="304"/>
      <c r="I55" s="285"/>
    </row>
    <row r="56" spans="2:9" s="64" customFormat="1" ht="34.5" customHeight="1">
      <c r="B56" s="98">
        <v>12</v>
      </c>
      <c r="C56" s="95" t="s">
        <v>394</v>
      </c>
      <c r="D56" s="94" t="s">
        <v>395</v>
      </c>
      <c r="E56" s="302"/>
      <c r="F56" s="302"/>
      <c r="G56" s="302"/>
      <c r="H56" s="304"/>
      <c r="I56" s="285"/>
    </row>
    <row r="57" spans="2:9" s="64" customFormat="1" ht="34.5" customHeight="1">
      <c r="B57" s="98">
        <v>13</v>
      </c>
      <c r="C57" s="95" t="s">
        <v>396</v>
      </c>
      <c r="D57" s="94" t="s">
        <v>397</v>
      </c>
      <c r="E57" s="302"/>
      <c r="F57" s="302"/>
      <c r="G57" s="302"/>
      <c r="H57" s="304"/>
      <c r="I57" s="285"/>
    </row>
    <row r="58" spans="2:9" s="64" customFormat="1" ht="34.5" customHeight="1">
      <c r="B58" s="98">
        <v>14</v>
      </c>
      <c r="C58" s="95" t="s">
        <v>398</v>
      </c>
      <c r="D58" s="94" t="s">
        <v>399</v>
      </c>
      <c r="E58" s="302"/>
      <c r="F58" s="302"/>
      <c r="G58" s="302"/>
      <c r="H58" s="304"/>
      <c r="I58" s="285"/>
    </row>
    <row r="59" spans="2:9" s="64" customFormat="1" ht="34.5" customHeight="1">
      <c r="B59" s="98">
        <v>15</v>
      </c>
      <c r="C59" s="96" t="s">
        <v>400</v>
      </c>
      <c r="D59" s="94" t="s">
        <v>401</v>
      </c>
      <c r="E59" s="302">
        <v>82</v>
      </c>
      <c r="F59" s="302"/>
      <c r="G59" s="302"/>
      <c r="H59" s="462">
        <v>64</v>
      </c>
      <c r="I59" s="285"/>
    </row>
    <row r="60" spans="2:9" s="64" customFormat="1" ht="34.5" customHeight="1">
      <c r="B60" s="100"/>
      <c r="C60" s="93" t="s">
        <v>402</v>
      </c>
      <c r="D60" s="94" t="s">
        <v>403</v>
      </c>
      <c r="E60" s="302">
        <f>E65</f>
        <v>24716</v>
      </c>
      <c r="F60" s="302">
        <f>F65+F66+F67</f>
        <v>20340</v>
      </c>
      <c r="G60" s="302">
        <f>G65+G66+G67</f>
        <v>20340</v>
      </c>
      <c r="H60" s="304">
        <f>H65</f>
        <v>26997</v>
      </c>
      <c r="I60" s="285">
        <f>H60/G60*100</f>
        <v>132.72861356932154</v>
      </c>
    </row>
    <row r="61" spans="2:9" s="63" customFormat="1" ht="34.5" customHeight="1">
      <c r="B61" s="98" t="s">
        <v>404</v>
      </c>
      <c r="C61" s="95" t="s">
        <v>405</v>
      </c>
      <c r="D61" s="94" t="s">
        <v>406</v>
      </c>
      <c r="E61" s="66"/>
      <c r="F61" s="66"/>
      <c r="G61" s="66"/>
      <c r="H61" s="305"/>
      <c r="I61" s="285"/>
    </row>
    <row r="62" spans="2:9" s="63" customFormat="1" ht="34.5" customHeight="1">
      <c r="B62" s="98" t="s">
        <v>407</v>
      </c>
      <c r="C62" s="95" t="s">
        <v>408</v>
      </c>
      <c r="D62" s="94" t="s">
        <v>409</v>
      </c>
      <c r="E62" s="306"/>
      <c r="F62" s="306"/>
      <c r="G62" s="306"/>
      <c r="H62" s="307"/>
      <c r="I62" s="285"/>
    </row>
    <row r="63" spans="2:9" s="64" customFormat="1" ht="34.5" customHeight="1">
      <c r="B63" s="98" t="s">
        <v>410</v>
      </c>
      <c r="C63" s="95" t="s">
        <v>411</v>
      </c>
      <c r="D63" s="94" t="s">
        <v>412</v>
      </c>
      <c r="E63" s="308"/>
      <c r="F63" s="302"/>
      <c r="G63" s="302"/>
      <c r="H63" s="308"/>
      <c r="I63" s="285"/>
    </row>
    <row r="64" spans="2:9" s="63" customFormat="1" ht="34.5" customHeight="1">
      <c r="B64" s="98" t="s">
        <v>413</v>
      </c>
      <c r="C64" s="95" t="s">
        <v>414</v>
      </c>
      <c r="D64" s="94" t="s">
        <v>415</v>
      </c>
      <c r="E64" s="66"/>
      <c r="F64" s="66"/>
      <c r="G64" s="66"/>
      <c r="H64" s="66"/>
      <c r="I64" s="285"/>
    </row>
    <row r="65" spans="2:9" ht="34.5" customHeight="1">
      <c r="B65" s="98" t="s">
        <v>416</v>
      </c>
      <c r="C65" s="95" t="s">
        <v>417</v>
      </c>
      <c r="D65" s="94" t="s">
        <v>418</v>
      </c>
      <c r="E65" s="309">
        <v>24716</v>
      </c>
      <c r="F65" s="309">
        <v>20340</v>
      </c>
      <c r="G65" s="309">
        <v>20340</v>
      </c>
      <c r="H65" s="461">
        <v>26997</v>
      </c>
      <c r="I65" s="285">
        <f>H65/G65*100</f>
        <v>132.72861356932154</v>
      </c>
    </row>
    <row r="66" spans="2:9" ht="34.5" customHeight="1">
      <c r="B66" s="98" t="s">
        <v>419</v>
      </c>
      <c r="C66" s="95" t="s">
        <v>420</v>
      </c>
      <c r="D66" s="94" t="s">
        <v>421</v>
      </c>
      <c r="E66" s="309"/>
      <c r="F66" s="309"/>
      <c r="G66" s="309"/>
      <c r="H66" s="310"/>
      <c r="I66" s="285"/>
    </row>
    <row r="67" spans="2:9" ht="34.5" customHeight="1">
      <c r="B67" s="98" t="s">
        <v>422</v>
      </c>
      <c r="C67" s="95" t="s">
        <v>423</v>
      </c>
      <c r="D67" s="94" t="s">
        <v>424</v>
      </c>
      <c r="E67" s="309"/>
      <c r="F67" s="309"/>
      <c r="G67" s="309"/>
      <c r="H67" s="310"/>
      <c r="I67" s="285"/>
    </row>
    <row r="68" spans="2:9" ht="34.5" customHeight="1">
      <c r="B68" s="100">
        <v>21</v>
      </c>
      <c r="C68" s="93" t="s">
        <v>425</v>
      </c>
      <c r="D68" s="94" t="s">
        <v>426</v>
      </c>
      <c r="E68" s="309"/>
      <c r="F68" s="309"/>
      <c r="G68" s="309"/>
      <c r="H68" s="310"/>
      <c r="I68" s="285"/>
    </row>
    <row r="69" spans="2:9" ht="34.5" customHeight="1">
      <c r="B69" s="100">
        <v>22</v>
      </c>
      <c r="C69" s="93" t="s">
        <v>427</v>
      </c>
      <c r="D69" s="94" t="s">
        <v>428</v>
      </c>
      <c r="E69" s="309">
        <v>944</v>
      </c>
      <c r="F69" s="309">
        <v>1200</v>
      </c>
      <c r="G69" s="309">
        <v>1200</v>
      </c>
      <c r="H69" s="461">
        <v>1153</v>
      </c>
      <c r="I69" s="285">
        <f>H69/G69*100</f>
        <v>96.08333333333333</v>
      </c>
    </row>
    <row r="70" spans="2:9" ht="34.5" customHeight="1">
      <c r="B70" s="100">
        <v>236</v>
      </c>
      <c r="C70" s="93" t="s">
        <v>429</v>
      </c>
      <c r="D70" s="94" t="s">
        <v>430</v>
      </c>
      <c r="E70" s="309"/>
      <c r="F70" s="309"/>
      <c r="G70" s="309"/>
      <c r="H70" s="310"/>
      <c r="I70" s="285"/>
    </row>
    <row r="71" spans="2:9" ht="34.5" customHeight="1">
      <c r="B71" s="100" t="s">
        <v>431</v>
      </c>
      <c r="C71" s="93" t="s">
        <v>432</v>
      </c>
      <c r="D71" s="94" t="s">
        <v>433</v>
      </c>
      <c r="E71" s="309"/>
      <c r="F71" s="309">
        <f>F76</f>
        <v>312</v>
      </c>
      <c r="G71" s="309">
        <f>G76</f>
        <v>312</v>
      </c>
      <c r="H71" s="310"/>
      <c r="I71" s="285">
        <f>H71/G71*100</f>
        <v>0</v>
      </c>
    </row>
    <row r="72" spans="2:9" ht="34.5" customHeight="1">
      <c r="B72" s="98" t="s">
        <v>434</v>
      </c>
      <c r="C72" s="95" t="s">
        <v>435</v>
      </c>
      <c r="D72" s="94" t="s">
        <v>436</v>
      </c>
      <c r="E72" s="309"/>
      <c r="F72" s="309"/>
      <c r="G72" s="309"/>
      <c r="H72" s="310"/>
      <c r="I72" s="285"/>
    </row>
    <row r="73" spans="2:9" ht="34.5" customHeight="1">
      <c r="B73" s="98" t="s">
        <v>437</v>
      </c>
      <c r="C73" s="95" t="s">
        <v>438</v>
      </c>
      <c r="D73" s="94" t="s">
        <v>439</v>
      </c>
      <c r="E73" s="309"/>
      <c r="F73" s="309"/>
      <c r="G73" s="309"/>
      <c r="H73" s="310"/>
      <c r="I73" s="285"/>
    </row>
    <row r="74" spans="2:9" ht="34.5" customHeight="1">
      <c r="B74" s="98" t="s">
        <v>440</v>
      </c>
      <c r="C74" s="95" t="s">
        <v>441</v>
      </c>
      <c r="D74" s="94" t="s">
        <v>442</v>
      </c>
      <c r="E74" s="309"/>
      <c r="F74" s="309"/>
      <c r="G74" s="309"/>
      <c r="H74" s="310"/>
      <c r="I74" s="285"/>
    </row>
    <row r="75" spans="2:9" ht="34.5" customHeight="1">
      <c r="B75" s="98" t="s">
        <v>443</v>
      </c>
      <c r="C75" s="95" t="s">
        <v>444</v>
      </c>
      <c r="D75" s="94" t="s">
        <v>445</v>
      </c>
      <c r="E75" s="309"/>
      <c r="F75" s="309"/>
      <c r="G75" s="309"/>
      <c r="H75" s="310"/>
      <c r="I75" s="285"/>
    </row>
    <row r="76" spans="2:9" ht="34.5" customHeight="1">
      <c r="B76" s="98" t="s">
        <v>446</v>
      </c>
      <c r="C76" s="95" t="s">
        <v>447</v>
      </c>
      <c r="D76" s="94" t="s">
        <v>448</v>
      </c>
      <c r="E76" s="309"/>
      <c r="F76" s="309">
        <v>312</v>
      </c>
      <c r="G76" s="309">
        <v>312</v>
      </c>
      <c r="H76" s="310"/>
      <c r="I76" s="285">
        <f aca="true" t="shared" si="0" ref="I76:I81">H76/G76*100</f>
        <v>0</v>
      </c>
    </row>
    <row r="77" spans="2:9" ht="34.5" customHeight="1">
      <c r="B77" s="100">
        <v>24</v>
      </c>
      <c r="C77" s="93" t="s">
        <v>449</v>
      </c>
      <c r="D77" s="94" t="s">
        <v>450</v>
      </c>
      <c r="E77" s="309">
        <v>741</v>
      </c>
      <c r="F77" s="309">
        <v>630</v>
      </c>
      <c r="G77" s="309">
        <v>630</v>
      </c>
      <c r="H77" s="461">
        <v>5623</v>
      </c>
      <c r="I77" s="285">
        <f t="shared" si="0"/>
        <v>892.5396825396825</v>
      </c>
    </row>
    <row r="78" spans="2:9" ht="34.5" customHeight="1">
      <c r="B78" s="100">
        <v>27</v>
      </c>
      <c r="C78" s="93" t="s">
        <v>451</v>
      </c>
      <c r="D78" s="94" t="s">
        <v>452</v>
      </c>
      <c r="E78" s="309">
        <v>730</v>
      </c>
      <c r="F78" s="309">
        <v>680</v>
      </c>
      <c r="G78" s="309">
        <v>680</v>
      </c>
      <c r="H78" s="461">
        <v>601</v>
      </c>
      <c r="I78" s="285">
        <f t="shared" si="0"/>
        <v>88.38235294117646</v>
      </c>
    </row>
    <row r="79" spans="2:9" ht="34.5" customHeight="1">
      <c r="B79" s="100" t="s">
        <v>453</v>
      </c>
      <c r="C79" s="93" t="s">
        <v>454</v>
      </c>
      <c r="D79" s="94" t="s">
        <v>455</v>
      </c>
      <c r="E79" s="309">
        <v>453</v>
      </c>
      <c r="F79" s="309">
        <v>630</v>
      </c>
      <c r="G79" s="309">
        <v>630</v>
      </c>
      <c r="H79" s="461">
        <v>821</v>
      </c>
      <c r="I79" s="285">
        <f t="shared" si="0"/>
        <v>130.31746031746033</v>
      </c>
    </row>
    <row r="80" spans="2:10" ht="34.5" customHeight="1">
      <c r="B80" s="100"/>
      <c r="C80" s="93" t="s">
        <v>456</v>
      </c>
      <c r="D80" s="94" t="s">
        <v>457</v>
      </c>
      <c r="E80" s="309">
        <f>E11+E51+E52</f>
        <v>78180</v>
      </c>
      <c r="F80" s="309">
        <f>F52+F11</f>
        <v>72440</v>
      </c>
      <c r="G80" s="309">
        <f>G52+G11</f>
        <v>72440</v>
      </c>
      <c r="H80" s="461">
        <f>H11+H51+H52</f>
        <v>85080</v>
      </c>
      <c r="I80" s="285">
        <f t="shared" si="0"/>
        <v>117.44892324682496</v>
      </c>
      <c r="J80" s="454"/>
    </row>
    <row r="81" spans="2:9" ht="34.5" customHeight="1">
      <c r="B81" s="100">
        <v>88</v>
      </c>
      <c r="C81" s="93" t="s">
        <v>458</v>
      </c>
      <c r="D81" s="94" t="s">
        <v>459</v>
      </c>
      <c r="E81" s="309">
        <v>274</v>
      </c>
      <c r="F81" s="309">
        <v>274</v>
      </c>
      <c r="G81" s="309">
        <v>274</v>
      </c>
      <c r="H81" s="310">
        <v>274</v>
      </c>
      <c r="I81" s="285">
        <f t="shared" si="0"/>
        <v>100</v>
      </c>
    </row>
    <row r="82" spans="2:9" ht="34.5" customHeight="1">
      <c r="B82" s="100"/>
      <c r="C82" s="93" t="s">
        <v>96</v>
      </c>
      <c r="D82" s="84"/>
      <c r="E82" s="309"/>
      <c r="F82" s="309"/>
      <c r="G82" s="309"/>
      <c r="H82" s="310"/>
      <c r="I82" s="285"/>
    </row>
    <row r="83" spans="2:10" ht="34.5" customHeight="1">
      <c r="B83" s="100"/>
      <c r="C83" s="93" t="s">
        <v>460</v>
      </c>
      <c r="D83" s="94" t="s">
        <v>461</v>
      </c>
      <c r="E83" s="309">
        <f>E84+E95+E99</f>
        <v>51249</v>
      </c>
      <c r="F83" s="309">
        <f>F84+F95+F99</f>
        <v>42089</v>
      </c>
      <c r="G83" s="309">
        <f>G84+G95+G99</f>
        <v>42089</v>
      </c>
      <c r="H83" s="310">
        <f>H84+H95+H99</f>
        <v>57889</v>
      </c>
      <c r="I83" s="285">
        <f>H83/G83*100</f>
        <v>137.53949963173275</v>
      </c>
      <c r="J83" s="454"/>
    </row>
    <row r="84" spans="2:9" ht="34.5" customHeight="1">
      <c r="B84" s="100">
        <v>30</v>
      </c>
      <c r="C84" s="93" t="s">
        <v>462</v>
      </c>
      <c r="D84" s="94" t="s">
        <v>463</v>
      </c>
      <c r="E84" s="309">
        <f>E88</f>
        <v>17263</v>
      </c>
      <c r="F84" s="309">
        <f>F88</f>
        <v>17263</v>
      </c>
      <c r="G84" s="309">
        <f>G88</f>
        <v>17263</v>
      </c>
      <c r="H84" s="310">
        <f>H88</f>
        <v>17263</v>
      </c>
      <c r="I84" s="285">
        <f>H84/G84*100</f>
        <v>100</v>
      </c>
    </row>
    <row r="85" spans="2:9" ht="34.5" customHeight="1">
      <c r="B85" s="98">
        <v>300</v>
      </c>
      <c r="C85" s="95" t="s">
        <v>464</v>
      </c>
      <c r="D85" s="94" t="s">
        <v>465</v>
      </c>
      <c r="E85" s="309"/>
      <c r="F85" s="309"/>
      <c r="G85" s="309"/>
      <c r="H85" s="310"/>
      <c r="I85" s="285"/>
    </row>
    <row r="86" spans="2:9" ht="34.5" customHeight="1">
      <c r="B86" s="98">
        <v>301</v>
      </c>
      <c r="C86" s="95" t="s">
        <v>466</v>
      </c>
      <c r="D86" s="94" t="s">
        <v>467</v>
      </c>
      <c r="E86" s="309"/>
      <c r="F86" s="309"/>
      <c r="G86" s="309"/>
      <c r="H86" s="310"/>
      <c r="I86" s="285"/>
    </row>
    <row r="87" spans="2:9" ht="34.5" customHeight="1">
      <c r="B87" s="98">
        <v>302</v>
      </c>
      <c r="C87" s="95" t="s">
        <v>468</v>
      </c>
      <c r="D87" s="94" t="s">
        <v>469</v>
      </c>
      <c r="E87" s="309"/>
      <c r="F87" s="309"/>
      <c r="G87" s="309"/>
      <c r="H87" s="310"/>
      <c r="I87" s="285"/>
    </row>
    <row r="88" spans="2:9" ht="34.5" customHeight="1">
      <c r="B88" s="98">
        <v>303</v>
      </c>
      <c r="C88" s="95" t="s">
        <v>470</v>
      </c>
      <c r="D88" s="94" t="s">
        <v>471</v>
      </c>
      <c r="E88" s="309">
        <v>17263</v>
      </c>
      <c r="F88" s="309">
        <v>17263</v>
      </c>
      <c r="G88" s="309">
        <v>17263</v>
      </c>
      <c r="H88" s="310">
        <v>17263</v>
      </c>
      <c r="I88" s="285">
        <f>H88/G88*100</f>
        <v>100</v>
      </c>
    </row>
    <row r="89" spans="2:9" ht="34.5" customHeight="1">
      <c r="B89" s="98">
        <v>304</v>
      </c>
      <c r="C89" s="95" t="s">
        <v>472</v>
      </c>
      <c r="D89" s="94" t="s">
        <v>473</v>
      </c>
      <c r="E89" s="309"/>
      <c r="F89" s="309"/>
      <c r="G89" s="309"/>
      <c r="H89" s="310"/>
      <c r="I89" s="285"/>
    </row>
    <row r="90" spans="2:9" ht="34.5" customHeight="1">
      <c r="B90" s="98">
        <v>305</v>
      </c>
      <c r="C90" s="95" t="s">
        <v>474</v>
      </c>
      <c r="D90" s="94" t="s">
        <v>475</v>
      </c>
      <c r="E90" s="309"/>
      <c r="F90" s="309"/>
      <c r="G90" s="309"/>
      <c r="H90" s="310"/>
      <c r="I90" s="285"/>
    </row>
    <row r="91" spans="2:9" ht="34.5" customHeight="1">
      <c r="B91" s="98">
        <v>306</v>
      </c>
      <c r="C91" s="95" t="s">
        <v>476</v>
      </c>
      <c r="D91" s="94" t="s">
        <v>477</v>
      </c>
      <c r="E91" s="309"/>
      <c r="F91" s="309"/>
      <c r="G91" s="309"/>
      <c r="H91" s="310"/>
      <c r="I91" s="285"/>
    </row>
    <row r="92" spans="2:9" ht="34.5" customHeight="1">
      <c r="B92" s="98">
        <v>309</v>
      </c>
      <c r="C92" s="95" t="s">
        <v>478</v>
      </c>
      <c r="D92" s="94" t="s">
        <v>479</v>
      </c>
      <c r="E92" s="309"/>
      <c r="F92" s="309"/>
      <c r="G92" s="309"/>
      <c r="H92" s="310"/>
      <c r="I92" s="285"/>
    </row>
    <row r="93" spans="2:9" ht="34.5" customHeight="1">
      <c r="B93" s="100">
        <v>31</v>
      </c>
      <c r="C93" s="93" t="s">
        <v>480</v>
      </c>
      <c r="D93" s="94" t="s">
        <v>481</v>
      </c>
      <c r="E93" s="309"/>
      <c r="F93" s="309"/>
      <c r="G93" s="309"/>
      <c r="H93" s="310"/>
      <c r="I93" s="285"/>
    </row>
    <row r="94" spans="2:9" ht="34.5" customHeight="1">
      <c r="B94" s="100" t="s">
        <v>482</v>
      </c>
      <c r="C94" s="93" t="s">
        <v>483</v>
      </c>
      <c r="D94" s="94" t="s">
        <v>484</v>
      </c>
      <c r="E94" s="309"/>
      <c r="F94" s="309"/>
      <c r="G94" s="309"/>
      <c r="H94" s="310"/>
      <c r="I94" s="285"/>
    </row>
    <row r="95" spans="2:9" ht="34.5" customHeight="1">
      <c r="B95" s="100">
        <v>32</v>
      </c>
      <c r="C95" s="93" t="s">
        <v>485</v>
      </c>
      <c r="D95" s="94" t="s">
        <v>486</v>
      </c>
      <c r="E95" s="309">
        <v>12103</v>
      </c>
      <c r="F95" s="309">
        <v>12103</v>
      </c>
      <c r="G95" s="309">
        <v>12103</v>
      </c>
      <c r="H95" s="310">
        <v>12103</v>
      </c>
      <c r="I95" s="285">
        <f>H95/G95*100</f>
        <v>100</v>
      </c>
    </row>
    <row r="96" spans="2:9" ht="57.75" customHeight="1">
      <c r="B96" s="100">
        <v>330</v>
      </c>
      <c r="C96" s="93" t="s">
        <v>487</v>
      </c>
      <c r="D96" s="94" t="s">
        <v>488</v>
      </c>
      <c r="E96" s="309"/>
      <c r="F96" s="309"/>
      <c r="G96" s="309"/>
      <c r="H96" s="310"/>
      <c r="I96" s="285"/>
    </row>
    <row r="97" spans="2:9" ht="63" customHeight="1">
      <c r="B97" s="100" t="s">
        <v>489</v>
      </c>
      <c r="C97" s="93" t="s">
        <v>490</v>
      </c>
      <c r="D97" s="94" t="s">
        <v>491</v>
      </c>
      <c r="E97" s="309"/>
      <c r="F97" s="309"/>
      <c r="G97" s="309"/>
      <c r="H97" s="310"/>
      <c r="I97" s="285"/>
    </row>
    <row r="98" spans="2:9" ht="62.25" customHeight="1">
      <c r="B98" s="100" t="s">
        <v>489</v>
      </c>
      <c r="C98" s="93" t="s">
        <v>492</v>
      </c>
      <c r="D98" s="94" t="s">
        <v>493</v>
      </c>
      <c r="E98" s="309"/>
      <c r="F98" s="309"/>
      <c r="G98" s="309"/>
      <c r="H98" s="310"/>
      <c r="I98" s="285"/>
    </row>
    <row r="99" spans="2:9" ht="34.5" customHeight="1">
      <c r="B99" s="100">
        <v>34</v>
      </c>
      <c r="C99" s="93" t="s">
        <v>494</v>
      </c>
      <c r="D99" s="94" t="s">
        <v>495</v>
      </c>
      <c r="E99" s="309">
        <f>E100+E101</f>
        <v>21883</v>
      </c>
      <c r="F99" s="309">
        <f>F100+F101</f>
        <v>12723</v>
      </c>
      <c r="G99" s="309">
        <f>G100+G101</f>
        <v>12723</v>
      </c>
      <c r="H99" s="310">
        <f>H100+H101</f>
        <v>28523</v>
      </c>
      <c r="I99" s="285">
        <f>H99/G99*100</f>
        <v>224.18454766957478</v>
      </c>
    </row>
    <row r="100" spans="2:9" ht="34.5" customHeight="1">
      <c r="B100" s="98">
        <v>340</v>
      </c>
      <c r="C100" s="95" t="s">
        <v>496</v>
      </c>
      <c r="D100" s="94" t="s">
        <v>497</v>
      </c>
      <c r="E100" s="309">
        <v>7243</v>
      </c>
      <c r="F100" s="309">
        <v>12633</v>
      </c>
      <c r="G100" s="309">
        <v>12633</v>
      </c>
      <c r="H100" s="310">
        <v>19689</v>
      </c>
      <c r="I100" s="285">
        <f>H100/G100*100</f>
        <v>155.8537164568986</v>
      </c>
    </row>
    <row r="101" spans="2:9" ht="34.5" customHeight="1">
      <c r="B101" s="98">
        <v>341</v>
      </c>
      <c r="C101" s="95" t="s">
        <v>498</v>
      </c>
      <c r="D101" s="94" t="s">
        <v>499</v>
      </c>
      <c r="E101" s="309">
        <v>14640</v>
      </c>
      <c r="F101" s="309">
        <v>90</v>
      </c>
      <c r="G101" s="309">
        <v>90</v>
      </c>
      <c r="H101" s="466">
        <v>8834</v>
      </c>
      <c r="I101" s="285">
        <f>H101/G101*100</f>
        <v>9815.555555555555</v>
      </c>
    </row>
    <row r="102" spans="2:9" ht="34.5" customHeight="1">
      <c r="B102" s="100"/>
      <c r="C102" s="93" t="s">
        <v>500</v>
      </c>
      <c r="D102" s="94" t="s">
        <v>501</v>
      </c>
      <c r="E102" s="309"/>
      <c r="F102" s="309"/>
      <c r="G102" s="309"/>
      <c r="H102" s="310"/>
      <c r="I102" s="285"/>
    </row>
    <row r="103" spans="2:9" ht="34.5" customHeight="1">
      <c r="B103" s="100">
        <v>35</v>
      </c>
      <c r="C103" s="93" t="s">
        <v>502</v>
      </c>
      <c r="D103" s="94" t="s">
        <v>503</v>
      </c>
      <c r="E103" s="309"/>
      <c r="F103" s="309"/>
      <c r="G103" s="309"/>
      <c r="H103" s="310"/>
      <c r="I103" s="285"/>
    </row>
    <row r="104" spans="2:9" ht="34.5" customHeight="1">
      <c r="B104" s="98">
        <v>350</v>
      </c>
      <c r="C104" s="95" t="s">
        <v>504</v>
      </c>
      <c r="D104" s="94" t="s">
        <v>505</v>
      </c>
      <c r="E104" s="309"/>
      <c r="F104" s="309"/>
      <c r="G104" s="309"/>
      <c r="H104" s="310"/>
      <c r="I104" s="285"/>
    </row>
    <row r="105" spans="2:9" ht="34.5" customHeight="1">
      <c r="B105" s="98">
        <v>351</v>
      </c>
      <c r="C105" s="95" t="s">
        <v>506</v>
      </c>
      <c r="D105" s="94" t="s">
        <v>507</v>
      </c>
      <c r="E105" s="309"/>
      <c r="F105" s="309"/>
      <c r="G105" s="309"/>
      <c r="H105" s="310"/>
      <c r="I105" s="285"/>
    </row>
    <row r="106" spans="2:9" ht="34.5" customHeight="1">
      <c r="B106" s="100"/>
      <c r="C106" s="93" t="s">
        <v>508</v>
      </c>
      <c r="D106" s="94" t="s">
        <v>509</v>
      </c>
      <c r="E106" s="309">
        <f>E114</f>
        <v>844</v>
      </c>
      <c r="F106" s="309">
        <f>F114</f>
        <v>880</v>
      </c>
      <c r="G106" s="309">
        <f>G114</f>
        <v>880</v>
      </c>
      <c r="H106" s="310">
        <f>H107+H114</f>
        <v>5130</v>
      </c>
      <c r="I106" s="285">
        <f>H106/G106*100</f>
        <v>582.9545454545454</v>
      </c>
    </row>
    <row r="107" spans="2:9" ht="34.5" customHeight="1">
      <c r="B107" s="100">
        <v>40</v>
      </c>
      <c r="C107" s="93" t="s">
        <v>510</v>
      </c>
      <c r="D107" s="94" t="s">
        <v>511</v>
      </c>
      <c r="E107" s="309"/>
      <c r="F107" s="309"/>
      <c r="G107" s="309"/>
      <c r="H107" s="461">
        <f>H111</f>
        <v>4644</v>
      </c>
      <c r="I107" s="285"/>
    </row>
    <row r="108" spans="2:9" ht="34.5" customHeight="1">
      <c r="B108" s="98">
        <v>400</v>
      </c>
      <c r="C108" s="95" t="s">
        <v>512</v>
      </c>
      <c r="D108" s="94" t="s">
        <v>513</v>
      </c>
      <c r="E108" s="309"/>
      <c r="F108" s="309"/>
      <c r="G108" s="309"/>
      <c r="H108" s="310"/>
      <c r="I108" s="285"/>
    </row>
    <row r="109" spans="2:9" ht="34.5" customHeight="1">
      <c r="B109" s="98">
        <v>401</v>
      </c>
      <c r="C109" s="95" t="s">
        <v>514</v>
      </c>
      <c r="D109" s="94" t="s">
        <v>515</v>
      </c>
      <c r="E109" s="309"/>
      <c r="F109" s="309"/>
      <c r="G109" s="309"/>
      <c r="H109" s="310"/>
      <c r="I109" s="285"/>
    </row>
    <row r="110" spans="2:9" ht="34.5" customHeight="1">
      <c r="B110" s="98">
        <v>403</v>
      </c>
      <c r="C110" s="95" t="s">
        <v>516</v>
      </c>
      <c r="D110" s="94" t="s">
        <v>517</v>
      </c>
      <c r="E110" s="309"/>
      <c r="F110" s="309"/>
      <c r="G110" s="309"/>
      <c r="H110" s="310"/>
      <c r="I110" s="285"/>
    </row>
    <row r="111" spans="2:9" ht="34.5" customHeight="1">
      <c r="B111" s="98">
        <v>404</v>
      </c>
      <c r="C111" s="95" t="s">
        <v>518</v>
      </c>
      <c r="D111" s="94" t="s">
        <v>519</v>
      </c>
      <c r="E111" s="309"/>
      <c r="F111" s="309"/>
      <c r="G111" s="309"/>
      <c r="H111" s="310">
        <v>4644</v>
      </c>
      <c r="I111" s="285"/>
    </row>
    <row r="112" spans="2:9" ht="34.5" customHeight="1">
      <c r="B112" s="98">
        <v>405</v>
      </c>
      <c r="C112" s="95" t="s">
        <v>520</v>
      </c>
      <c r="D112" s="94" t="s">
        <v>521</v>
      </c>
      <c r="E112" s="309"/>
      <c r="F112" s="309"/>
      <c r="G112" s="309"/>
      <c r="H112" s="310"/>
      <c r="I112" s="285"/>
    </row>
    <row r="113" spans="2:9" ht="34.5" customHeight="1">
      <c r="B113" s="98" t="s">
        <v>522</v>
      </c>
      <c r="C113" s="95" t="s">
        <v>523</v>
      </c>
      <c r="D113" s="94" t="s">
        <v>524</v>
      </c>
      <c r="E113" s="309"/>
      <c r="F113" s="309"/>
      <c r="G113" s="309"/>
      <c r="H113" s="310"/>
      <c r="I113" s="285"/>
    </row>
    <row r="114" spans="2:11" ht="34.5" customHeight="1">
      <c r="B114" s="100">
        <v>41</v>
      </c>
      <c r="C114" s="93" t="s">
        <v>525</v>
      </c>
      <c r="D114" s="94" t="s">
        <v>526</v>
      </c>
      <c r="E114" s="309">
        <f>E119</f>
        <v>844</v>
      </c>
      <c r="F114" s="309">
        <f>F119</f>
        <v>880</v>
      </c>
      <c r="G114" s="309">
        <f>G119</f>
        <v>880</v>
      </c>
      <c r="H114" s="310">
        <f>H119</f>
        <v>486</v>
      </c>
      <c r="I114" s="285">
        <f>H114/G114*100</f>
        <v>55.22727272727273</v>
      </c>
      <c r="K114" s="456"/>
    </row>
    <row r="115" spans="2:9" ht="34.5" customHeight="1">
      <c r="B115" s="98">
        <v>410</v>
      </c>
      <c r="C115" s="95" t="s">
        <v>527</v>
      </c>
      <c r="D115" s="94" t="s">
        <v>528</v>
      </c>
      <c r="E115" s="309"/>
      <c r="F115" s="309"/>
      <c r="G115" s="309"/>
      <c r="H115" s="310"/>
      <c r="I115" s="285"/>
    </row>
    <row r="116" spans="2:9" ht="34.5" customHeight="1">
      <c r="B116" s="98">
        <v>411</v>
      </c>
      <c r="C116" s="95" t="s">
        <v>529</v>
      </c>
      <c r="D116" s="94" t="s">
        <v>530</v>
      </c>
      <c r="E116" s="309"/>
      <c r="F116" s="309"/>
      <c r="G116" s="309"/>
      <c r="H116" s="310"/>
      <c r="I116" s="285"/>
    </row>
    <row r="117" spans="2:9" ht="34.5" customHeight="1">
      <c r="B117" s="98">
        <v>412</v>
      </c>
      <c r="C117" s="95" t="s">
        <v>531</v>
      </c>
      <c r="D117" s="94" t="s">
        <v>532</v>
      </c>
      <c r="E117" s="309"/>
      <c r="F117" s="309"/>
      <c r="G117" s="309"/>
      <c r="H117" s="310"/>
      <c r="I117" s="285"/>
    </row>
    <row r="118" spans="2:9" ht="34.5" customHeight="1">
      <c r="B118" s="98">
        <v>413</v>
      </c>
      <c r="C118" s="95" t="s">
        <v>533</v>
      </c>
      <c r="D118" s="94" t="s">
        <v>534</v>
      </c>
      <c r="E118" s="309"/>
      <c r="F118" s="309"/>
      <c r="G118" s="309"/>
      <c r="H118" s="310"/>
      <c r="I118" s="285"/>
    </row>
    <row r="119" spans="2:9" ht="34.5" customHeight="1">
      <c r="B119" s="98">
        <v>414</v>
      </c>
      <c r="C119" s="95" t="s">
        <v>535</v>
      </c>
      <c r="D119" s="94" t="s">
        <v>536</v>
      </c>
      <c r="E119" s="309">
        <v>844</v>
      </c>
      <c r="F119" s="309">
        <v>880</v>
      </c>
      <c r="G119" s="309">
        <v>880</v>
      </c>
      <c r="H119" s="461">
        <v>486</v>
      </c>
      <c r="I119" s="285">
        <f>H119/G119*100</f>
        <v>55.22727272727273</v>
      </c>
    </row>
    <row r="120" spans="2:9" ht="34.5" customHeight="1">
      <c r="B120" s="98">
        <v>415</v>
      </c>
      <c r="C120" s="95" t="s">
        <v>537</v>
      </c>
      <c r="D120" s="94" t="s">
        <v>538</v>
      </c>
      <c r="E120" s="309"/>
      <c r="F120" s="309"/>
      <c r="G120" s="309"/>
      <c r="H120" s="310"/>
      <c r="I120" s="285"/>
    </row>
    <row r="121" spans="2:9" ht="34.5" customHeight="1">
      <c r="B121" s="98">
        <v>416</v>
      </c>
      <c r="C121" s="95" t="s">
        <v>539</v>
      </c>
      <c r="D121" s="94" t="s">
        <v>540</v>
      </c>
      <c r="E121" s="309"/>
      <c r="F121" s="309"/>
      <c r="G121" s="309"/>
      <c r="H121" s="310"/>
      <c r="I121" s="285"/>
    </row>
    <row r="122" spans="2:9" ht="34.5" customHeight="1">
      <c r="B122" s="98">
        <v>419</v>
      </c>
      <c r="C122" s="95" t="s">
        <v>541</v>
      </c>
      <c r="D122" s="94" t="s">
        <v>542</v>
      </c>
      <c r="E122" s="309"/>
      <c r="F122" s="309"/>
      <c r="G122" s="309"/>
      <c r="H122" s="310"/>
      <c r="I122" s="285"/>
    </row>
    <row r="123" spans="2:9" ht="34.5" customHeight="1">
      <c r="B123" s="100">
        <v>498</v>
      </c>
      <c r="C123" s="93" t="s">
        <v>543</v>
      </c>
      <c r="D123" s="94" t="s">
        <v>544</v>
      </c>
      <c r="E123" s="309"/>
      <c r="F123" s="309"/>
      <c r="G123" s="309"/>
      <c r="H123" s="310"/>
      <c r="I123" s="285"/>
    </row>
    <row r="124" spans="2:11" ht="34.5" customHeight="1">
      <c r="B124" s="100" t="s">
        <v>545</v>
      </c>
      <c r="C124" s="93" t="s">
        <v>546</v>
      </c>
      <c r="D124" s="94" t="s">
        <v>547</v>
      </c>
      <c r="E124" s="309">
        <f>E125+E132+E133+E141+E142+E143+E144</f>
        <v>26087</v>
      </c>
      <c r="F124" s="309">
        <f>F125+F133+F141+F142+F143+F144</f>
        <v>29471</v>
      </c>
      <c r="G124" s="309">
        <f>G125+G133+G141+G142+G143+G144</f>
        <v>29471</v>
      </c>
      <c r="H124" s="310">
        <f>H125+H132+H133+H141+H142+H143+H144</f>
        <v>22061</v>
      </c>
      <c r="I124" s="285">
        <f>H124/G124*100</f>
        <v>74.85663872959859</v>
      </c>
      <c r="K124" s="454"/>
    </row>
    <row r="125" spans="2:9" ht="34.5" customHeight="1">
      <c r="B125" s="100">
        <v>42</v>
      </c>
      <c r="C125" s="93" t="s">
        <v>548</v>
      </c>
      <c r="D125" s="94" t="s">
        <v>549</v>
      </c>
      <c r="E125" s="309">
        <f>E131</f>
        <v>378</v>
      </c>
      <c r="F125" s="309">
        <f>F131</f>
        <v>362</v>
      </c>
      <c r="G125" s="309">
        <f>G131</f>
        <v>362</v>
      </c>
      <c r="H125" s="310">
        <f>H131</f>
        <v>324</v>
      </c>
      <c r="I125" s="285">
        <f>H125/G125*100</f>
        <v>89.50276243093923</v>
      </c>
    </row>
    <row r="126" spans="2:9" ht="34.5" customHeight="1">
      <c r="B126" s="98">
        <v>420</v>
      </c>
      <c r="C126" s="95" t="s">
        <v>550</v>
      </c>
      <c r="D126" s="94" t="s">
        <v>551</v>
      </c>
      <c r="E126" s="309"/>
      <c r="F126" s="309"/>
      <c r="G126" s="309"/>
      <c r="H126" s="310"/>
      <c r="I126" s="285"/>
    </row>
    <row r="127" spans="2:9" ht="34.5" customHeight="1">
      <c r="B127" s="98">
        <v>421</v>
      </c>
      <c r="C127" s="95" t="s">
        <v>552</v>
      </c>
      <c r="D127" s="94" t="s">
        <v>553</v>
      </c>
      <c r="E127" s="309"/>
      <c r="F127" s="309"/>
      <c r="G127" s="309"/>
      <c r="H127" s="310"/>
      <c r="I127" s="285"/>
    </row>
    <row r="128" spans="2:9" ht="34.5" customHeight="1">
      <c r="B128" s="98">
        <v>422</v>
      </c>
      <c r="C128" s="95" t="s">
        <v>441</v>
      </c>
      <c r="D128" s="94" t="s">
        <v>554</v>
      </c>
      <c r="E128" s="309"/>
      <c r="F128" s="309"/>
      <c r="G128" s="309"/>
      <c r="H128" s="310"/>
      <c r="I128" s="285"/>
    </row>
    <row r="129" spans="2:9" ht="34.5" customHeight="1">
      <c r="B129" s="98">
        <v>423</v>
      </c>
      <c r="C129" s="95" t="s">
        <v>444</v>
      </c>
      <c r="D129" s="94" t="s">
        <v>555</v>
      </c>
      <c r="E129" s="309"/>
      <c r="F129" s="309"/>
      <c r="G129" s="309"/>
      <c r="H129" s="310"/>
      <c r="I129" s="285"/>
    </row>
    <row r="130" spans="2:9" ht="34.5" customHeight="1">
      <c r="B130" s="98">
        <v>427</v>
      </c>
      <c r="C130" s="95" t="s">
        <v>556</v>
      </c>
      <c r="D130" s="94" t="s">
        <v>557</v>
      </c>
      <c r="E130" s="309"/>
      <c r="F130" s="309"/>
      <c r="G130" s="309"/>
      <c r="H130" s="310"/>
      <c r="I130" s="285"/>
    </row>
    <row r="131" spans="2:11" ht="34.5" customHeight="1">
      <c r="B131" s="98" t="s">
        <v>558</v>
      </c>
      <c r="C131" s="95" t="s">
        <v>559</v>
      </c>
      <c r="D131" s="94" t="s">
        <v>560</v>
      </c>
      <c r="E131" s="309">
        <v>378</v>
      </c>
      <c r="F131" s="309">
        <v>362</v>
      </c>
      <c r="G131" s="309">
        <v>362</v>
      </c>
      <c r="H131" s="461">
        <v>324</v>
      </c>
      <c r="I131" s="285">
        <f>H131/G131*100</f>
        <v>89.50276243093923</v>
      </c>
      <c r="K131" s="454"/>
    </row>
    <row r="132" spans="2:11" ht="34.5" customHeight="1">
      <c r="B132" s="100">
        <v>430</v>
      </c>
      <c r="C132" s="93" t="s">
        <v>561</v>
      </c>
      <c r="D132" s="94" t="s">
        <v>562</v>
      </c>
      <c r="E132" s="309">
        <v>5</v>
      </c>
      <c r="F132" s="309"/>
      <c r="G132" s="309"/>
      <c r="H132" s="461">
        <v>4</v>
      </c>
      <c r="I132" s="285"/>
      <c r="K132" s="454"/>
    </row>
    <row r="133" spans="2:9" ht="34.5" customHeight="1">
      <c r="B133" s="100" t="s">
        <v>563</v>
      </c>
      <c r="C133" s="93" t="s">
        <v>564</v>
      </c>
      <c r="D133" s="94" t="s">
        <v>565</v>
      </c>
      <c r="E133" s="309">
        <f>E138</f>
        <v>12034</v>
      </c>
      <c r="F133" s="309">
        <f>F138</f>
        <v>17000</v>
      </c>
      <c r="G133" s="309">
        <f>G138</f>
        <v>17000</v>
      </c>
      <c r="H133" s="310">
        <f>H138+H140</f>
        <v>10727</v>
      </c>
      <c r="I133" s="285">
        <f>H133/G133*100</f>
        <v>63.1</v>
      </c>
    </row>
    <row r="134" spans="2:9" ht="34.5" customHeight="1">
      <c r="B134" s="98">
        <v>431</v>
      </c>
      <c r="C134" s="95" t="s">
        <v>566</v>
      </c>
      <c r="D134" s="94" t="s">
        <v>567</v>
      </c>
      <c r="E134" s="309"/>
      <c r="F134" s="309"/>
      <c r="G134" s="309"/>
      <c r="H134" s="310"/>
      <c r="I134" s="285"/>
    </row>
    <row r="135" spans="2:9" ht="34.5" customHeight="1">
      <c r="B135" s="98">
        <v>432</v>
      </c>
      <c r="C135" s="95" t="s">
        <v>568</v>
      </c>
      <c r="D135" s="94" t="s">
        <v>569</v>
      </c>
      <c r="E135" s="309"/>
      <c r="F135" s="309"/>
      <c r="G135" s="309"/>
      <c r="H135" s="310"/>
      <c r="I135" s="285"/>
    </row>
    <row r="136" spans="2:9" ht="34.5" customHeight="1">
      <c r="B136" s="98">
        <v>433</v>
      </c>
      <c r="C136" s="95" t="s">
        <v>570</v>
      </c>
      <c r="D136" s="94" t="s">
        <v>571</v>
      </c>
      <c r="E136" s="309"/>
      <c r="F136" s="309"/>
      <c r="G136" s="309"/>
      <c r="H136" s="310"/>
      <c r="I136" s="285"/>
    </row>
    <row r="137" spans="2:9" ht="34.5" customHeight="1">
      <c r="B137" s="98">
        <v>434</v>
      </c>
      <c r="C137" s="95" t="s">
        <v>572</v>
      </c>
      <c r="D137" s="94" t="s">
        <v>573</v>
      </c>
      <c r="E137" s="309"/>
      <c r="F137" s="309"/>
      <c r="G137" s="309"/>
      <c r="H137" s="310"/>
      <c r="I137" s="285"/>
    </row>
    <row r="138" spans="2:13" ht="34.5" customHeight="1">
      <c r="B138" s="98">
        <v>435</v>
      </c>
      <c r="C138" s="95" t="s">
        <v>574</v>
      </c>
      <c r="D138" s="94" t="s">
        <v>575</v>
      </c>
      <c r="E138" s="309">
        <v>12034</v>
      </c>
      <c r="F138" s="309">
        <v>17000</v>
      </c>
      <c r="G138" s="309">
        <v>17000</v>
      </c>
      <c r="H138" s="461">
        <v>10712</v>
      </c>
      <c r="I138" s="285">
        <f>H138/G138*100</f>
        <v>63.01176470588236</v>
      </c>
      <c r="K138" s="454"/>
      <c r="L138" s="455"/>
      <c r="M138" s="455"/>
    </row>
    <row r="139" spans="2:11" ht="34.5" customHeight="1">
      <c r="B139" s="98">
        <v>436</v>
      </c>
      <c r="C139" s="95" t="s">
        <v>576</v>
      </c>
      <c r="D139" s="94" t="s">
        <v>577</v>
      </c>
      <c r="E139" s="309"/>
      <c r="F139" s="309"/>
      <c r="G139" s="309"/>
      <c r="H139" s="310"/>
      <c r="I139" s="285"/>
      <c r="K139" s="454"/>
    </row>
    <row r="140" spans="2:9" ht="34.5" customHeight="1">
      <c r="B140" s="98">
        <v>439</v>
      </c>
      <c r="C140" s="95" t="s">
        <v>578</v>
      </c>
      <c r="D140" s="94" t="s">
        <v>579</v>
      </c>
      <c r="E140" s="309"/>
      <c r="F140" s="309"/>
      <c r="G140" s="309"/>
      <c r="H140" s="310">
        <v>15</v>
      </c>
      <c r="I140" s="285"/>
    </row>
    <row r="141" spans="2:13" ht="34.5" customHeight="1">
      <c r="B141" s="100" t="s">
        <v>580</v>
      </c>
      <c r="C141" s="93" t="s">
        <v>581</v>
      </c>
      <c r="D141" s="94" t="s">
        <v>582</v>
      </c>
      <c r="E141" s="309">
        <v>12101</v>
      </c>
      <c r="F141" s="309">
        <v>10000</v>
      </c>
      <c r="G141" s="309">
        <v>10000</v>
      </c>
      <c r="H141" s="461">
        <v>9267</v>
      </c>
      <c r="I141" s="285">
        <f aca="true" t="shared" si="1" ref="I141:I147">H141/G141*100</f>
        <v>92.67</v>
      </c>
      <c r="K141" s="454"/>
      <c r="L141" s="455"/>
      <c r="M141" s="455"/>
    </row>
    <row r="142" spans="2:11" ht="34.5" customHeight="1">
      <c r="B142" s="100">
        <v>47</v>
      </c>
      <c r="C142" s="93" t="s">
        <v>583</v>
      </c>
      <c r="D142" s="94" t="s">
        <v>584</v>
      </c>
      <c r="E142" s="309">
        <v>1289</v>
      </c>
      <c r="F142" s="309">
        <v>1200</v>
      </c>
      <c r="G142" s="309">
        <v>1200</v>
      </c>
      <c r="H142" s="310">
        <v>1435</v>
      </c>
      <c r="I142" s="285">
        <f t="shared" si="1"/>
        <v>119.58333333333333</v>
      </c>
      <c r="K142" s="454"/>
    </row>
    <row r="143" spans="2:12" ht="34.5" customHeight="1">
      <c r="B143" s="100">
        <v>48</v>
      </c>
      <c r="C143" s="93" t="s">
        <v>585</v>
      </c>
      <c r="D143" s="94" t="s">
        <v>586</v>
      </c>
      <c r="E143" s="309">
        <v>141</v>
      </c>
      <c r="F143" s="309">
        <v>729</v>
      </c>
      <c r="G143" s="309">
        <v>729</v>
      </c>
      <c r="H143" s="310">
        <v>177</v>
      </c>
      <c r="I143" s="285">
        <f>H143/G143*100</f>
        <v>24.279835390946502</v>
      </c>
      <c r="K143" s="454"/>
      <c r="L143" s="454"/>
    </row>
    <row r="144" spans="2:11" ht="34.5" customHeight="1">
      <c r="B144" s="100" t="s">
        <v>587</v>
      </c>
      <c r="C144" s="93" t="s">
        <v>588</v>
      </c>
      <c r="D144" s="94" t="s">
        <v>589</v>
      </c>
      <c r="E144" s="309">
        <v>139</v>
      </c>
      <c r="F144" s="309">
        <v>180</v>
      </c>
      <c r="G144" s="309">
        <v>180</v>
      </c>
      <c r="H144" s="310">
        <v>127</v>
      </c>
      <c r="I144" s="285">
        <f t="shared" si="1"/>
        <v>70.55555555555556</v>
      </c>
      <c r="K144" s="456"/>
    </row>
    <row r="145" spans="2:13" ht="53.25" customHeight="1">
      <c r="B145" s="100"/>
      <c r="C145" s="93" t="s">
        <v>590</v>
      </c>
      <c r="D145" s="94" t="s">
        <v>591</v>
      </c>
      <c r="E145" s="309"/>
      <c r="F145" s="309"/>
      <c r="G145" s="309"/>
      <c r="H145" s="310"/>
      <c r="I145" s="285"/>
      <c r="K145" s="454"/>
      <c r="L145" s="454"/>
      <c r="M145" s="454"/>
    </row>
    <row r="146" spans="2:12" ht="34.5" customHeight="1">
      <c r="B146" s="100"/>
      <c r="C146" s="93" t="s">
        <v>592</v>
      </c>
      <c r="D146" s="94" t="s">
        <v>593</v>
      </c>
      <c r="E146" s="309">
        <f>E106+E124+E123+E83</f>
        <v>78180</v>
      </c>
      <c r="F146" s="309">
        <f>F83+F106+F123+F124</f>
        <v>72440</v>
      </c>
      <c r="G146" s="309">
        <f>G83+G106+G123+G124</f>
        <v>72440</v>
      </c>
      <c r="H146" s="310">
        <f>H83+H106+H124</f>
        <v>85080</v>
      </c>
      <c r="I146" s="285">
        <f t="shared" si="1"/>
        <v>117.44892324682496</v>
      </c>
      <c r="K146" s="454"/>
      <c r="L146" s="454"/>
    </row>
    <row r="147" spans="2:12" ht="34.5" customHeight="1" thickBot="1">
      <c r="B147" s="101">
        <v>89</v>
      </c>
      <c r="C147" s="102" t="s">
        <v>594</v>
      </c>
      <c r="D147" s="103" t="s">
        <v>595</v>
      </c>
      <c r="E147" s="311">
        <v>274</v>
      </c>
      <c r="F147" s="311">
        <v>274</v>
      </c>
      <c r="G147" s="311">
        <v>274</v>
      </c>
      <c r="H147" s="312">
        <v>274</v>
      </c>
      <c r="I147" s="285">
        <f t="shared" si="1"/>
        <v>100</v>
      </c>
      <c r="K147" s="454"/>
      <c r="L147" s="454"/>
    </row>
    <row r="148" spans="11:12" ht="15.75">
      <c r="K148" s="454"/>
      <c r="L148" s="454"/>
    </row>
    <row r="149" spans="2:9" ht="18.75">
      <c r="B149" s="2" t="s">
        <v>873</v>
      </c>
      <c r="C149" s="2"/>
      <c r="D149" s="2"/>
      <c r="E149" s="58"/>
      <c r="F149" s="59"/>
      <c r="G149" s="55" t="s">
        <v>671</v>
      </c>
      <c r="H149" s="60"/>
      <c r="I149" s="55"/>
    </row>
    <row r="150" spans="2:9" ht="18.75">
      <c r="B150" s="2"/>
      <c r="C150" s="2"/>
      <c r="D150" s="58" t="s">
        <v>75</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orientation="portrait" scale="31"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M63"/>
  <sheetViews>
    <sheetView zoomScale="60" zoomScaleNormal="60" zoomScalePageLayoutView="0" workbookViewId="0" topLeftCell="B1">
      <selection activeCell="E77" sqref="E77"/>
    </sheetView>
  </sheetViews>
  <sheetFormatPr defaultColWidth="9.140625" defaultRowHeight="12.75"/>
  <cols>
    <col min="1" max="1" width="9.140625" style="16" customWidth="1"/>
    <col min="2" max="2" width="13.00390625" style="16" customWidth="1"/>
    <col min="3" max="3" width="78.140625" style="16" customWidth="1"/>
    <col min="4" max="4" width="7.00390625" style="16" bestFit="1" customWidth="1"/>
    <col min="5" max="5" width="23.421875" style="16" customWidth="1"/>
    <col min="6" max="6" width="25.00390625" style="16" customWidth="1"/>
    <col min="7" max="7" width="25.28125" style="16" customWidth="1"/>
    <col min="8" max="8" width="25.57421875" style="16" customWidth="1"/>
    <col min="9" max="9" width="26.421875" style="16" customWidth="1"/>
    <col min="10" max="10" width="16.57421875" style="16" customWidth="1"/>
    <col min="11" max="11" width="13.8515625" style="16" customWidth="1"/>
    <col min="12" max="12" width="11.00390625" style="16" customWidth="1"/>
    <col min="13" max="16384" width="9.140625" style="16" customWidth="1"/>
  </cols>
  <sheetData>
    <row r="1" ht="15.75">
      <c r="I1" s="11" t="s">
        <v>652</v>
      </c>
    </row>
    <row r="2" spans="2:4" ht="18.75">
      <c r="B2" s="155" t="s">
        <v>205</v>
      </c>
      <c r="C2" s="137" t="s">
        <v>774</v>
      </c>
      <c r="D2" s="137"/>
    </row>
    <row r="3" spans="2:4" ht="18.75">
      <c r="B3" s="155" t="s">
        <v>206</v>
      </c>
      <c r="C3" s="137">
        <v>8128260</v>
      </c>
      <c r="D3" s="137"/>
    </row>
    <row r="4" ht="24.75" customHeight="1">
      <c r="I4" s="11"/>
    </row>
    <row r="5" spans="2:9" s="10" customFormat="1" ht="24.75" customHeight="1">
      <c r="B5" s="556" t="s">
        <v>99</v>
      </c>
      <c r="C5" s="556"/>
      <c r="D5" s="556"/>
      <c r="E5" s="556"/>
      <c r="F5" s="556"/>
      <c r="G5" s="556"/>
      <c r="H5" s="556"/>
      <c r="I5" s="556"/>
    </row>
    <row r="6" spans="2:9" s="10" customFormat="1" ht="24.75" customHeight="1">
      <c r="B6" s="557" t="s">
        <v>866</v>
      </c>
      <c r="C6" s="557"/>
      <c r="D6" s="557"/>
      <c r="E6" s="557"/>
      <c r="F6" s="557"/>
      <c r="G6" s="557"/>
      <c r="H6" s="557"/>
      <c r="I6" s="557"/>
    </row>
    <row r="7" ht="18.75" customHeight="1" thickBot="1">
      <c r="I7" s="156" t="s">
        <v>766</v>
      </c>
    </row>
    <row r="8" spans="2:9" ht="30.75" customHeight="1">
      <c r="B8" s="558"/>
      <c r="C8" s="560" t="s">
        <v>0</v>
      </c>
      <c r="D8" s="552" t="s">
        <v>132</v>
      </c>
      <c r="E8" s="548" t="s">
        <v>839</v>
      </c>
      <c r="F8" s="548" t="s">
        <v>844</v>
      </c>
      <c r="G8" s="550" t="s">
        <v>867</v>
      </c>
      <c r="H8" s="551"/>
      <c r="I8" s="525" t="s">
        <v>868</v>
      </c>
    </row>
    <row r="9" spans="2:9" ht="39.75" customHeight="1" thickBot="1">
      <c r="B9" s="559"/>
      <c r="C9" s="561"/>
      <c r="D9" s="553"/>
      <c r="E9" s="549"/>
      <c r="F9" s="549"/>
      <c r="G9" s="160" t="s">
        <v>1</v>
      </c>
      <c r="H9" s="161" t="s">
        <v>67</v>
      </c>
      <c r="I9" s="526"/>
    </row>
    <row r="10" spans="2:9" ht="31.5" customHeight="1">
      <c r="B10" s="157">
        <v>1</v>
      </c>
      <c r="C10" s="158" t="s">
        <v>101</v>
      </c>
      <c r="D10" s="159"/>
      <c r="E10" s="296"/>
      <c r="F10" s="296"/>
      <c r="G10" s="296"/>
      <c r="H10" s="296"/>
      <c r="I10" s="288"/>
    </row>
    <row r="11" spans="2:13" ht="31.5" customHeight="1">
      <c r="B11" s="144">
        <v>2</v>
      </c>
      <c r="C11" s="138" t="s">
        <v>596</v>
      </c>
      <c r="D11" s="139">
        <v>3001</v>
      </c>
      <c r="E11" s="297">
        <f>E12+E13+E14</f>
        <v>124897</v>
      </c>
      <c r="F11" s="297">
        <f>F12+F13+F14</f>
        <v>151810</v>
      </c>
      <c r="G11" s="297">
        <f>G12+G13+G14</f>
        <v>151810</v>
      </c>
      <c r="H11" s="297">
        <f>H12+H13+H14</f>
        <v>129625</v>
      </c>
      <c r="I11" s="289">
        <f aca="true" t="shared" si="0" ref="I11:I19">H11/G11*100</f>
        <v>85.38633818589025</v>
      </c>
      <c r="J11" s="446"/>
      <c r="K11" s="452"/>
      <c r="L11" s="446"/>
      <c r="M11" s="446"/>
    </row>
    <row r="12" spans="2:13" ht="31.5" customHeight="1">
      <c r="B12" s="144">
        <v>3</v>
      </c>
      <c r="C12" s="140" t="s">
        <v>102</v>
      </c>
      <c r="D12" s="139">
        <v>3002</v>
      </c>
      <c r="E12" s="297">
        <v>121847</v>
      </c>
      <c r="F12" s="297">
        <v>149000</v>
      </c>
      <c r="G12" s="297">
        <v>149000</v>
      </c>
      <c r="H12" s="297">
        <v>126298</v>
      </c>
      <c r="I12" s="289">
        <f t="shared" si="0"/>
        <v>84.76375838926174</v>
      </c>
      <c r="J12" s="446"/>
      <c r="K12" s="452"/>
      <c r="L12" s="446"/>
      <c r="M12" s="446"/>
    </row>
    <row r="13" spans="2:13" ht="31.5" customHeight="1">
      <c r="B13" s="144">
        <v>4</v>
      </c>
      <c r="C13" s="140" t="s">
        <v>103</v>
      </c>
      <c r="D13" s="139">
        <v>3003</v>
      </c>
      <c r="E13" s="297">
        <v>214</v>
      </c>
      <c r="F13" s="297">
        <v>310</v>
      </c>
      <c r="G13" s="297">
        <v>310</v>
      </c>
      <c r="H13" s="297">
        <v>168</v>
      </c>
      <c r="I13" s="289">
        <f t="shared" si="0"/>
        <v>54.19354838709678</v>
      </c>
      <c r="J13" s="446"/>
      <c r="K13" s="452"/>
      <c r="L13" s="446"/>
      <c r="M13" s="446"/>
    </row>
    <row r="14" spans="2:13" ht="31.5" customHeight="1">
      <c r="B14" s="144">
        <v>5</v>
      </c>
      <c r="C14" s="140" t="s">
        <v>104</v>
      </c>
      <c r="D14" s="139">
        <v>3004</v>
      </c>
      <c r="E14" s="297">
        <v>2836</v>
      </c>
      <c r="F14" s="297">
        <v>2500</v>
      </c>
      <c r="G14" s="297">
        <v>2500</v>
      </c>
      <c r="H14" s="297">
        <v>3159</v>
      </c>
      <c r="I14" s="289">
        <f t="shared" si="0"/>
        <v>126.36</v>
      </c>
      <c r="J14" s="446"/>
      <c r="K14" s="452"/>
      <c r="L14" s="446"/>
      <c r="M14" s="446"/>
    </row>
    <row r="15" spans="2:13" ht="31.5" customHeight="1">
      <c r="B15" s="144">
        <v>6</v>
      </c>
      <c r="C15" s="138" t="s">
        <v>597</v>
      </c>
      <c r="D15" s="139">
        <v>3005</v>
      </c>
      <c r="E15" s="297">
        <f>E16+E17+E18+E19+E20</f>
        <v>121559</v>
      </c>
      <c r="F15" s="297">
        <f>F16+F17+F18+F19+F20</f>
        <v>146830</v>
      </c>
      <c r="G15" s="297">
        <f>G16+G17+G18+G19+G20</f>
        <v>146830</v>
      </c>
      <c r="H15" s="297">
        <f>H16+H17+H18+H19+H20</f>
        <v>123141</v>
      </c>
      <c r="I15" s="289">
        <f t="shared" si="0"/>
        <v>83.86637608118231</v>
      </c>
      <c r="J15" s="446"/>
      <c r="K15" s="452"/>
      <c r="L15" s="446"/>
      <c r="M15" s="446"/>
    </row>
    <row r="16" spans="2:13" ht="31.5" customHeight="1">
      <c r="B16" s="144">
        <v>7</v>
      </c>
      <c r="C16" s="140" t="s">
        <v>105</v>
      </c>
      <c r="D16" s="139">
        <v>3006</v>
      </c>
      <c r="E16" s="297">
        <v>63802</v>
      </c>
      <c r="F16" s="297">
        <v>95690</v>
      </c>
      <c r="G16" s="297">
        <v>95690</v>
      </c>
      <c r="H16" s="297">
        <v>67570</v>
      </c>
      <c r="I16" s="289">
        <f t="shared" si="0"/>
        <v>70.61343923084962</v>
      </c>
      <c r="J16" s="446"/>
      <c r="K16" s="452"/>
      <c r="L16" s="446"/>
      <c r="M16" s="446"/>
    </row>
    <row r="17" spans="2:13" ht="31.5" customHeight="1">
      <c r="B17" s="144">
        <v>8</v>
      </c>
      <c r="C17" s="140" t="s">
        <v>598</v>
      </c>
      <c r="D17" s="139">
        <v>3007</v>
      </c>
      <c r="E17" s="297">
        <v>41240</v>
      </c>
      <c r="F17" s="297">
        <v>41500</v>
      </c>
      <c r="G17" s="297">
        <v>41500</v>
      </c>
      <c r="H17" s="297">
        <v>46184</v>
      </c>
      <c r="I17" s="289">
        <f t="shared" si="0"/>
        <v>111.2867469879518</v>
      </c>
      <c r="J17" s="446"/>
      <c r="K17" s="452"/>
      <c r="L17" s="446"/>
      <c r="M17" s="446"/>
    </row>
    <row r="18" spans="2:13" ht="31.5" customHeight="1">
      <c r="B18" s="144">
        <v>9</v>
      </c>
      <c r="C18" s="140" t="s">
        <v>106</v>
      </c>
      <c r="D18" s="139">
        <v>3008</v>
      </c>
      <c r="E18" s="297">
        <v>6376</v>
      </c>
      <c r="F18" s="297">
        <v>300</v>
      </c>
      <c r="G18" s="297">
        <v>300</v>
      </c>
      <c r="H18" s="297">
        <v>56</v>
      </c>
      <c r="I18" s="289">
        <f t="shared" si="0"/>
        <v>18.666666666666668</v>
      </c>
      <c r="J18" s="446"/>
      <c r="K18" s="452"/>
      <c r="L18" s="446"/>
      <c r="M18" s="446"/>
    </row>
    <row r="19" spans="2:13" ht="31.5" customHeight="1">
      <c r="B19" s="144">
        <v>10</v>
      </c>
      <c r="C19" s="140" t="s">
        <v>107</v>
      </c>
      <c r="D19" s="139">
        <v>3009</v>
      </c>
      <c r="E19" s="297">
        <v>1484</v>
      </c>
      <c r="F19" s="297">
        <v>840</v>
      </c>
      <c r="G19" s="297">
        <v>840</v>
      </c>
      <c r="H19" s="297">
        <v>767</v>
      </c>
      <c r="I19" s="289">
        <f t="shared" si="0"/>
        <v>91.30952380952381</v>
      </c>
      <c r="J19" s="446"/>
      <c r="K19" s="452"/>
      <c r="L19" s="446"/>
      <c r="M19" s="446"/>
    </row>
    <row r="20" spans="2:13" ht="31.5" customHeight="1">
      <c r="B20" s="144">
        <v>11</v>
      </c>
      <c r="C20" s="140" t="s">
        <v>599</v>
      </c>
      <c r="D20" s="139">
        <v>3010</v>
      </c>
      <c r="E20" s="297">
        <v>8657</v>
      </c>
      <c r="F20" s="297">
        <v>8500</v>
      </c>
      <c r="G20" s="297">
        <v>8500</v>
      </c>
      <c r="H20" s="297">
        <v>8564</v>
      </c>
      <c r="I20" s="289">
        <f>H20/G20*100</f>
        <v>100.75294117647059</v>
      </c>
      <c r="J20" s="446"/>
      <c r="K20" s="452"/>
      <c r="L20" s="446"/>
      <c r="M20" s="446"/>
    </row>
    <row r="21" spans="2:13" ht="31.5" customHeight="1">
      <c r="B21" s="144">
        <v>12</v>
      </c>
      <c r="C21" s="138" t="s">
        <v>600</v>
      </c>
      <c r="D21" s="139">
        <v>3011</v>
      </c>
      <c r="E21" s="297">
        <f>E11-E15</f>
        <v>3338</v>
      </c>
      <c r="F21" s="297">
        <f>F11-F15</f>
        <v>4980</v>
      </c>
      <c r="G21" s="297">
        <f>G11-G15</f>
        <v>4980</v>
      </c>
      <c r="H21" s="297">
        <f>H11-H15</f>
        <v>6484</v>
      </c>
      <c r="I21" s="289">
        <f>H21/G21*100</f>
        <v>130.2008032128514</v>
      </c>
      <c r="J21" s="446"/>
      <c r="K21" s="452"/>
      <c r="L21" s="446"/>
      <c r="M21" s="446"/>
    </row>
    <row r="22" spans="2:12" ht="31.5" customHeight="1">
      <c r="B22" s="144">
        <v>13</v>
      </c>
      <c r="C22" s="138" t="s">
        <v>601</v>
      </c>
      <c r="D22" s="139">
        <v>3012</v>
      </c>
      <c r="E22" s="297"/>
      <c r="F22" s="297"/>
      <c r="G22" s="297"/>
      <c r="H22" s="297"/>
      <c r="I22" s="289"/>
      <c r="J22" s="446"/>
      <c r="K22" s="452"/>
      <c r="L22" s="446"/>
    </row>
    <row r="23" spans="2:12" ht="31.5" customHeight="1">
      <c r="B23" s="144">
        <v>14</v>
      </c>
      <c r="C23" s="138" t="s">
        <v>108</v>
      </c>
      <c r="D23" s="139"/>
      <c r="E23" s="297"/>
      <c r="F23" s="297"/>
      <c r="G23" s="297"/>
      <c r="H23" s="297"/>
      <c r="I23" s="289"/>
      <c r="J23" s="446"/>
      <c r="K23" s="452"/>
      <c r="L23" s="446"/>
    </row>
    <row r="24" spans="2:12" ht="31.5" customHeight="1">
      <c r="B24" s="144">
        <v>15</v>
      </c>
      <c r="C24" s="138" t="s">
        <v>602</v>
      </c>
      <c r="D24" s="139">
        <v>3013</v>
      </c>
      <c r="E24" s="297"/>
      <c r="F24" s="297"/>
      <c r="G24" s="297"/>
      <c r="H24" s="297">
        <f>H26</f>
        <v>161</v>
      </c>
      <c r="I24" s="289"/>
      <c r="J24" s="446"/>
      <c r="K24" s="452"/>
      <c r="L24" s="446"/>
    </row>
    <row r="25" spans="2:12" ht="31.5" customHeight="1">
      <c r="B25" s="144">
        <v>16</v>
      </c>
      <c r="C25" s="140" t="s">
        <v>109</v>
      </c>
      <c r="D25" s="139">
        <v>3014</v>
      </c>
      <c r="E25" s="297"/>
      <c r="F25" s="297"/>
      <c r="G25" s="297"/>
      <c r="H25" s="297"/>
      <c r="I25" s="289"/>
      <c r="J25" s="446"/>
      <c r="K25" s="452"/>
      <c r="L25" s="446"/>
    </row>
    <row r="26" spans="2:12" ht="31.5" customHeight="1">
      <c r="B26" s="144">
        <v>17</v>
      </c>
      <c r="C26" s="140" t="s">
        <v>603</v>
      </c>
      <c r="D26" s="139">
        <v>3015</v>
      </c>
      <c r="E26" s="297"/>
      <c r="F26" s="297"/>
      <c r="G26" s="297"/>
      <c r="H26" s="297">
        <v>161</v>
      </c>
      <c r="I26" s="289"/>
      <c r="J26" s="446"/>
      <c r="K26" s="452"/>
      <c r="L26" s="446"/>
    </row>
    <row r="27" spans="2:12" ht="31.5" customHeight="1">
      <c r="B27" s="144">
        <v>18</v>
      </c>
      <c r="C27" s="140" t="s">
        <v>110</v>
      </c>
      <c r="D27" s="139">
        <v>3016</v>
      </c>
      <c r="E27" s="297"/>
      <c r="F27" s="297"/>
      <c r="G27" s="297"/>
      <c r="H27" s="297"/>
      <c r="I27" s="289"/>
      <c r="J27" s="446"/>
      <c r="K27" s="452"/>
      <c r="L27" s="446"/>
    </row>
    <row r="28" spans="2:12" ht="31.5" customHeight="1">
      <c r="B28" s="144">
        <v>19</v>
      </c>
      <c r="C28" s="140" t="s">
        <v>111</v>
      </c>
      <c r="D28" s="139">
        <v>3017</v>
      </c>
      <c r="E28" s="297"/>
      <c r="F28" s="297"/>
      <c r="G28" s="297"/>
      <c r="H28" s="297"/>
      <c r="I28" s="289"/>
      <c r="J28" s="446"/>
      <c r="K28" s="452"/>
      <c r="L28" s="446"/>
    </row>
    <row r="29" spans="2:12" ht="31.5" customHeight="1">
      <c r="B29" s="144">
        <v>20</v>
      </c>
      <c r="C29" s="140" t="s">
        <v>112</v>
      </c>
      <c r="D29" s="139">
        <v>3018</v>
      </c>
      <c r="E29" s="297"/>
      <c r="F29" s="297"/>
      <c r="G29" s="297"/>
      <c r="H29" s="297"/>
      <c r="I29" s="289"/>
      <c r="J29" s="446"/>
      <c r="K29" s="452"/>
      <c r="L29" s="446"/>
    </row>
    <row r="30" spans="2:13" ht="31.5" customHeight="1">
      <c r="B30" s="144">
        <v>21</v>
      </c>
      <c r="C30" s="138" t="s">
        <v>604</v>
      </c>
      <c r="D30" s="139">
        <v>3019</v>
      </c>
      <c r="E30" s="297">
        <f>E32</f>
        <v>2298</v>
      </c>
      <c r="F30" s="297">
        <f>F32</f>
        <v>4500</v>
      </c>
      <c r="G30" s="297">
        <f>G32</f>
        <v>4500</v>
      </c>
      <c r="H30" s="297">
        <f>H32</f>
        <v>1410</v>
      </c>
      <c r="I30" s="289">
        <f>H30/G30*100</f>
        <v>31.333333333333336</v>
      </c>
      <c r="J30" s="446"/>
      <c r="K30" s="452"/>
      <c r="L30" s="446"/>
      <c r="M30" s="446"/>
    </row>
    <row r="31" spans="2:12" ht="31.5" customHeight="1">
      <c r="B31" s="144">
        <v>22</v>
      </c>
      <c r="C31" s="140" t="s">
        <v>113</v>
      </c>
      <c r="D31" s="139">
        <v>3020</v>
      </c>
      <c r="E31" s="297"/>
      <c r="F31" s="297"/>
      <c r="G31" s="297"/>
      <c r="H31" s="297"/>
      <c r="I31" s="289"/>
      <c r="J31" s="446"/>
      <c r="K31" s="452"/>
      <c r="L31" s="446"/>
    </row>
    <row r="32" spans="2:13" ht="31.5" customHeight="1">
      <c r="B32" s="144">
        <v>23</v>
      </c>
      <c r="C32" s="140" t="s">
        <v>605</v>
      </c>
      <c r="D32" s="139">
        <v>3021</v>
      </c>
      <c r="E32" s="297">
        <v>2298</v>
      </c>
      <c r="F32" s="297">
        <v>4500</v>
      </c>
      <c r="G32" s="297">
        <v>4500</v>
      </c>
      <c r="H32" s="297">
        <v>1410</v>
      </c>
      <c r="I32" s="289">
        <f>H32/G32*100</f>
        <v>31.333333333333336</v>
      </c>
      <c r="J32" s="446"/>
      <c r="K32" s="452"/>
      <c r="L32" s="446"/>
      <c r="M32" s="446"/>
    </row>
    <row r="33" spans="2:12" ht="31.5" customHeight="1">
      <c r="B33" s="144">
        <v>24</v>
      </c>
      <c r="C33" s="140" t="s">
        <v>114</v>
      </c>
      <c r="D33" s="139">
        <v>3022</v>
      </c>
      <c r="E33" s="297"/>
      <c r="F33" s="297"/>
      <c r="G33" s="297"/>
      <c r="H33" s="297"/>
      <c r="I33" s="289"/>
      <c r="J33" s="446"/>
      <c r="K33" s="452"/>
      <c r="L33" s="446"/>
    </row>
    <row r="34" spans="2:12" ht="31.5" customHeight="1">
      <c r="B34" s="144">
        <v>25</v>
      </c>
      <c r="C34" s="138" t="s">
        <v>606</v>
      </c>
      <c r="D34" s="139">
        <v>3023</v>
      </c>
      <c r="E34" s="297"/>
      <c r="F34" s="297"/>
      <c r="G34" s="297"/>
      <c r="H34" s="297"/>
      <c r="I34" s="289"/>
      <c r="J34" s="446"/>
      <c r="K34" s="452"/>
      <c r="L34" s="446"/>
    </row>
    <row r="35" spans="2:13" ht="31.5" customHeight="1">
      <c r="B35" s="144">
        <v>26</v>
      </c>
      <c r="C35" s="138" t="s">
        <v>607</v>
      </c>
      <c r="D35" s="139">
        <v>3024</v>
      </c>
      <c r="E35" s="297">
        <f>E30</f>
        <v>2298</v>
      </c>
      <c r="F35" s="297">
        <f>F30</f>
        <v>4500</v>
      </c>
      <c r="G35" s="297">
        <f>G30</f>
        <v>4500</v>
      </c>
      <c r="H35" s="297">
        <f>H32-H24</f>
        <v>1249</v>
      </c>
      <c r="I35" s="289">
        <f>H35/G35*100</f>
        <v>27.755555555555556</v>
      </c>
      <c r="J35" s="446"/>
      <c r="K35" s="452"/>
      <c r="L35" s="446"/>
      <c r="M35" s="446"/>
    </row>
    <row r="36" spans="2:12" ht="31.5" customHeight="1">
      <c r="B36" s="144">
        <v>27</v>
      </c>
      <c r="C36" s="138" t="s">
        <v>115</v>
      </c>
      <c r="D36" s="139"/>
      <c r="E36" s="297"/>
      <c r="F36" s="297"/>
      <c r="G36" s="297"/>
      <c r="H36" s="297"/>
      <c r="I36" s="289"/>
      <c r="J36" s="446"/>
      <c r="K36" s="452"/>
      <c r="L36" s="446"/>
    </row>
    <row r="37" spans="2:12" ht="31.5" customHeight="1">
      <c r="B37" s="144">
        <v>28</v>
      </c>
      <c r="C37" s="138" t="s">
        <v>608</v>
      </c>
      <c r="D37" s="139">
        <v>3025</v>
      </c>
      <c r="E37" s="297"/>
      <c r="F37" s="297"/>
      <c r="G37" s="297"/>
      <c r="H37" s="297"/>
      <c r="I37" s="289"/>
      <c r="J37" s="446"/>
      <c r="K37" s="452"/>
      <c r="L37" s="446"/>
    </row>
    <row r="38" spans="2:12" ht="31.5" customHeight="1">
      <c r="B38" s="144">
        <v>29</v>
      </c>
      <c r="C38" s="140" t="s">
        <v>116</v>
      </c>
      <c r="D38" s="139">
        <v>3026</v>
      </c>
      <c r="E38" s="297"/>
      <c r="F38" s="297"/>
      <c r="G38" s="297"/>
      <c r="H38" s="297"/>
      <c r="I38" s="289"/>
      <c r="J38" s="446"/>
      <c r="K38" s="452"/>
      <c r="L38" s="446"/>
    </row>
    <row r="39" spans="2:12" ht="31.5" customHeight="1">
      <c r="B39" s="144">
        <v>30</v>
      </c>
      <c r="C39" s="140" t="s">
        <v>609</v>
      </c>
      <c r="D39" s="139">
        <v>3027</v>
      </c>
      <c r="E39" s="297"/>
      <c r="F39" s="297"/>
      <c r="G39" s="297"/>
      <c r="H39" s="297"/>
      <c r="I39" s="289"/>
      <c r="J39" s="446"/>
      <c r="K39" s="452"/>
      <c r="L39" s="446"/>
    </row>
    <row r="40" spans="2:12" ht="31.5" customHeight="1">
      <c r="B40" s="144">
        <v>31</v>
      </c>
      <c r="C40" s="140" t="s">
        <v>610</v>
      </c>
      <c r="D40" s="139">
        <v>3028</v>
      </c>
      <c r="E40" s="297"/>
      <c r="F40" s="297"/>
      <c r="G40" s="297"/>
      <c r="H40" s="297"/>
      <c r="I40" s="289"/>
      <c r="J40" s="446"/>
      <c r="K40" s="452"/>
      <c r="L40" s="446"/>
    </row>
    <row r="41" spans="2:12" ht="31.5" customHeight="1">
      <c r="B41" s="144">
        <v>32</v>
      </c>
      <c r="C41" s="140" t="s">
        <v>611</v>
      </c>
      <c r="D41" s="139">
        <v>3029</v>
      </c>
      <c r="E41" s="297"/>
      <c r="F41" s="297"/>
      <c r="G41" s="297"/>
      <c r="H41" s="297"/>
      <c r="I41" s="289"/>
      <c r="J41" s="446"/>
      <c r="K41" s="452"/>
      <c r="L41" s="446"/>
    </row>
    <row r="42" spans="2:12" ht="31.5" customHeight="1">
      <c r="B42" s="144">
        <v>33</v>
      </c>
      <c r="C42" s="140" t="s">
        <v>612</v>
      </c>
      <c r="D42" s="139">
        <v>3030</v>
      </c>
      <c r="E42" s="297"/>
      <c r="F42" s="297"/>
      <c r="G42" s="297"/>
      <c r="H42" s="297"/>
      <c r="I42" s="289"/>
      <c r="J42" s="446"/>
      <c r="K42" s="452"/>
      <c r="L42" s="446"/>
    </row>
    <row r="43" spans="2:13" ht="31.5" customHeight="1">
      <c r="B43" s="144">
        <v>34</v>
      </c>
      <c r="C43" s="138" t="s">
        <v>613</v>
      </c>
      <c r="D43" s="139">
        <v>3031</v>
      </c>
      <c r="E43" s="297">
        <f>E46+E48</f>
        <v>664</v>
      </c>
      <c r="F43" s="297">
        <f>F46</f>
        <v>380</v>
      </c>
      <c r="G43" s="297">
        <f>G46</f>
        <v>380</v>
      </c>
      <c r="H43" s="297">
        <f>H46</f>
        <v>353</v>
      </c>
      <c r="I43" s="289">
        <f>H43/G43*100</f>
        <v>92.89473684210526</v>
      </c>
      <c r="J43" s="446"/>
      <c r="K43" s="452"/>
      <c r="L43" s="446"/>
      <c r="M43" s="446"/>
    </row>
    <row r="44" spans="2:12" ht="31.5" customHeight="1">
      <c r="B44" s="144">
        <v>35</v>
      </c>
      <c r="C44" s="140" t="s">
        <v>117</v>
      </c>
      <c r="D44" s="139">
        <v>3032</v>
      </c>
      <c r="E44" s="297"/>
      <c r="F44" s="297"/>
      <c r="G44" s="297"/>
      <c r="H44" s="297"/>
      <c r="I44" s="289"/>
      <c r="J44" s="446"/>
      <c r="K44" s="452"/>
      <c r="L44" s="446"/>
    </row>
    <row r="45" spans="2:12" ht="31.5" customHeight="1">
      <c r="B45" s="144">
        <v>36</v>
      </c>
      <c r="C45" s="140" t="s">
        <v>614</v>
      </c>
      <c r="D45" s="139">
        <v>3033</v>
      </c>
      <c r="E45" s="297"/>
      <c r="F45" s="297"/>
      <c r="G45" s="297"/>
      <c r="H45" s="297"/>
      <c r="I45" s="289"/>
      <c r="J45" s="446"/>
      <c r="K45" s="452"/>
      <c r="L45" s="446"/>
    </row>
    <row r="46" spans="2:13" ht="31.5" customHeight="1">
      <c r="B46" s="144">
        <v>37</v>
      </c>
      <c r="C46" s="140" t="s">
        <v>615</v>
      </c>
      <c r="D46" s="139">
        <v>3034</v>
      </c>
      <c r="E46" s="297">
        <v>365</v>
      </c>
      <c r="F46" s="297">
        <v>380</v>
      </c>
      <c r="G46" s="297">
        <v>380</v>
      </c>
      <c r="H46" s="297">
        <v>353</v>
      </c>
      <c r="I46" s="289">
        <f>H46/G46*100</f>
        <v>92.89473684210526</v>
      </c>
      <c r="J46" s="446"/>
      <c r="K46" s="452"/>
      <c r="L46" s="446"/>
      <c r="M46" s="446"/>
    </row>
    <row r="47" spans="2:12" ht="31.5" customHeight="1">
      <c r="B47" s="144">
        <v>38</v>
      </c>
      <c r="C47" s="140" t="s">
        <v>616</v>
      </c>
      <c r="D47" s="139">
        <v>3035</v>
      </c>
      <c r="E47" s="297"/>
      <c r="F47" s="297"/>
      <c r="G47" s="297"/>
      <c r="H47" s="297"/>
      <c r="I47" s="289"/>
      <c r="J47" s="446"/>
      <c r="K47" s="452"/>
      <c r="L47" s="446"/>
    </row>
    <row r="48" spans="2:13" ht="31.5" customHeight="1">
      <c r="B48" s="144">
        <v>39</v>
      </c>
      <c r="C48" s="140" t="s">
        <v>617</v>
      </c>
      <c r="D48" s="139">
        <v>3036</v>
      </c>
      <c r="E48" s="297">
        <v>299</v>
      </c>
      <c r="F48" s="297"/>
      <c r="G48" s="297"/>
      <c r="H48" s="297"/>
      <c r="I48" s="289"/>
      <c r="J48" s="446"/>
      <c r="K48" s="452"/>
      <c r="L48" s="446"/>
      <c r="M48" s="446"/>
    </row>
    <row r="49" spans="2:12" ht="31.5" customHeight="1">
      <c r="B49" s="144">
        <v>40</v>
      </c>
      <c r="C49" s="140" t="s">
        <v>618</v>
      </c>
      <c r="D49" s="139">
        <v>3037</v>
      </c>
      <c r="E49" s="297"/>
      <c r="F49" s="297"/>
      <c r="G49" s="297"/>
      <c r="H49" s="297"/>
      <c r="I49" s="289"/>
      <c r="J49" s="446"/>
      <c r="K49" s="452"/>
      <c r="L49" s="446"/>
    </row>
    <row r="50" spans="2:12" ht="31.5" customHeight="1">
      <c r="B50" s="144">
        <v>41</v>
      </c>
      <c r="C50" s="138" t="s">
        <v>619</v>
      </c>
      <c r="D50" s="139">
        <v>3038</v>
      </c>
      <c r="E50" s="297"/>
      <c r="F50" s="297"/>
      <c r="G50" s="297"/>
      <c r="H50" s="297"/>
      <c r="I50" s="289"/>
      <c r="J50" s="446"/>
      <c r="K50" s="452"/>
      <c r="L50" s="446"/>
    </row>
    <row r="51" spans="2:13" ht="31.5" customHeight="1">
      <c r="B51" s="144">
        <v>42</v>
      </c>
      <c r="C51" s="138" t="s">
        <v>620</v>
      </c>
      <c r="D51" s="139">
        <v>3039</v>
      </c>
      <c r="E51" s="297">
        <f>E43</f>
        <v>664</v>
      </c>
      <c r="F51" s="297">
        <f>F43</f>
        <v>380</v>
      </c>
      <c r="G51" s="297">
        <f>G43</f>
        <v>380</v>
      </c>
      <c r="H51" s="297">
        <f>H43</f>
        <v>353</v>
      </c>
      <c r="I51" s="289"/>
      <c r="J51" s="446"/>
      <c r="K51" s="452"/>
      <c r="L51" s="446"/>
      <c r="M51" s="446"/>
    </row>
    <row r="52" spans="2:13" ht="31.5" customHeight="1">
      <c r="B52" s="144">
        <v>43</v>
      </c>
      <c r="C52" s="138" t="s">
        <v>661</v>
      </c>
      <c r="D52" s="139">
        <v>3040</v>
      </c>
      <c r="E52" s="297">
        <f>E11</f>
        <v>124897</v>
      </c>
      <c r="F52" s="297">
        <f>F11</f>
        <v>151810</v>
      </c>
      <c r="G52" s="297">
        <f>G11</f>
        <v>151810</v>
      </c>
      <c r="H52" s="297">
        <f>H11+H24+H37</f>
        <v>129786</v>
      </c>
      <c r="I52" s="289">
        <f>H52/G52*100</f>
        <v>85.4923918055464</v>
      </c>
      <c r="J52" s="446"/>
      <c r="K52" s="452"/>
      <c r="L52" s="446"/>
      <c r="M52" s="446"/>
    </row>
    <row r="53" spans="2:13" ht="31.5" customHeight="1">
      <c r="B53" s="144">
        <v>44</v>
      </c>
      <c r="C53" s="138" t="s">
        <v>662</v>
      </c>
      <c r="D53" s="139">
        <v>3041</v>
      </c>
      <c r="E53" s="297">
        <f>E15+E30+E43</f>
        <v>124521</v>
      </c>
      <c r="F53" s="297">
        <f>F15+F30+F43</f>
        <v>151710</v>
      </c>
      <c r="G53" s="297">
        <f>G15+G30+G43</f>
        <v>151710</v>
      </c>
      <c r="H53" s="297">
        <f>H15+H30+H43</f>
        <v>124904</v>
      </c>
      <c r="I53" s="289">
        <f>H53/G53*100</f>
        <v>82.33076263924592</v>
      </c>
      <c r="J53" s="446"/>
      <c r="K53" s="452"/>
      <c r="L53" s="446"/>
      <c r="M53" s="446"/>
    </row>
    <row r="54" spans="2:13" ht="31.5" customHeight="1">
      <c r="B54" s="144">
        <v>45</v>
      </c>
      <c r="C54" s="138" t="s">
        <v>663</v>
      </c>
      <c r="D54" s="139">
        <v>3042</v>
      </c>
      <c r="E54" s="297">
        <f>E52-E53</f>
        <v>376</v>
      </c>
      <c r="F54" s="297">
        <f>F52-F53</f>
        <v>100</v>
      </c>
      <c r="G54" s="297">
        <f>G52-G53</f>
        <v>100</v>
      </c>
      <c r="H54" s="297">
        <f>H52-H53</f>
        <v>4882</v>
      </c>
      <c r="I54" s="289"/>
      <c r="J54" s="446"/>
      <c r="K54" s="452"/>
      <c r="L54" s="446"/>
      <c r="M54" s="446"/>
    </row>
    <row r="55" spans="2:12" ht="31.5" customHeight="1">
      <c r="B55" s="247">
        <v>46</v>
      </c>
      <c r="C55" s="138" t="s">
        <v>664</v>
      </c>
      <c r="D55" s="139">
        <v>3043</v>
      </c>
      <c r="E55" s="297"/>
      <c r="F55" s="297"/>
      <c r="G55" s="297"/>
      <c r="H55" s="297"/>
      <c r="I55" s="289"/>
      <c r="J55" s="446"/>
      <c r="K55" s="452"/>
      <c r="L55" s="446"/>
    </row>
    <row r="56" spans="2:12" ht="31.5" customHeight="1">
      <c r="B56" s="157">
        <v>47</v>
      </c>
      <c r="C56" s="138" t="s">
        <v>687</v>
      </c>
      <c r="D56" s="139">
        <v>3044</v>
      </c>
      <c r="E56" s="297">
        <v>365</v>
      </c>
      <c r="F56" s="297">
        <v>530</v>
      </c>
      <c r="G56" s="297">
        <v>530</v>
      </c>
      <c r="H56" s="297">
        <v>741</v>
      </c>
      <c r="I56" s="289">
        <f>H56/G56*100</f>
        <v>139.81132075471697</v>
      </c>
      <c r="J56" s="446"/>
      <c r="K56" s="452"/>
      <c r="L56" s="446"/>
    </row>
    <row r="57" spans="2:12" ht="31.5" customHeight="1">
      <c r="B57" s="144">
        <v>48</v>
      </c>
      <c r="C57" s="138" t="s">
        <v>688</v>
      </c>
      <c r="D57" s="139">
        <v>3045</v>
      </c>
      <c r="E57" s="297"/>
      <c r="F57" s="297"/>
      <c r="G57" s="297"/>
      <c r="H57" s="297"/>
      <c r="I57" s="289"/>
      <c r="J57" s="446"/>
      <c r="K57" s="452"/>
      <c r="L57" s="446"/>
    </row>
    <row r="58" spans="2:12" ht="31.5" customHeight="1">
      <c r="B58" s="144">
        <v>49</v>
      </c>
      <c r="C58" s="138" t="s">
        <v>191</v>
      </c>
      <c r="D58" s="139">
        <v>3046</v>
      </c>
      <c r="E58" s="298"/>
      <c r="F58" s="298"/>
      <c r="G58" s="298"/>
      <c r="H58" s="298"/>
      <c r="I58" s="289"/>
      <c r="J58" s="446"/>
      <c r="K58" s="453"/>
      <c r="L58" s="446"/>
    </row>
    <row r="59" spans="2:13" ht="31.5" customHeight="1" thickBot="1">
      <c r="B59" s="145">
        <v>50</v>
      </c>
      <c r="C59" s="141" t="s">
        <v>665</v>
      </c>
      <c r="D59" s="142">
        <v>3047</v>
      </c>
      <c r="E59" s="299">
        <f>E54+E56</f>
        <v>741</v>
      </c>
      <c r="F59" s="299">
        <f>F54+F56</f>
        <v>630</v>
      </c>
      <c r="G59" s="299">
        <f>G54+G56</f>
        <v>630</v>
      </c>
      <c r="H59" s="299">
        <f>H54+H56</f>
        <v>5623</v>
      </c>
      <c r="I59" s="289">
        <f>H59/G59*100</f>
        <v>892.5396825396825</v>
      </c>
      <c r="J59" s="446"/>
      <c r="K59" s="453"/>
      <c r="L59" s="446"/>
      <c r="M59" s="446"/>
    </row>
    <row r="60" ht="15.75">
      <c r="K60" s="21"/>
    </row>
    <row r="62" spans="2:12" ht="15.75">
      <c r="B62" s="554" t="s">
        <v>873</v>
      </c>
      <c r="C62" s="554"/>
      <c r="G62" s="555" t="s">
        <v>666</v>
      </c>
      <c r="H62" s="555"/>
      <c r="I62" s="555"/>
      <c r="J62" s="555"/>
      <c r="K62" s="555"/>
      <c r="L62" s="555"/>
    </row>
    <row r="63" ht="15.75">
      <c r="E63" s="110" t="s">
        <v>632</v>
      </c>
    </row>
  </sheetData>
  <sheetProtection/>
  <mergeCells count="12">
    <mergeCell ref="B5:I5"/>
    <mergeCell ref="B6:I6"/>
    <mergeCell ref="B8:B9"/>
    <mergeCell ref="C8:C9"/>
    <mergeCell ref="E8:E9"/>
    <mergeCell ref="F8:F9"/>
    <mergeCell ref="G8:H8"/>
    <mergeCell ref="I8:I9"/>
    <mergeCell ref="D8:D9"/>
    <mergeCell ref="B62:C62"/>
    <mergeCell ref="J62:L62"/>
    <mergeCell ref="G62:I62"/>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8"/>
  <sheetViews>
    <sheetView zoomScale="75" zoomScaleNormal="75" zoomScalePageLayoutView="0" workbookViewId="0" topLeftCell="A1">
      <selection activeCell="C53" sqref="C53"/>
    </sheetView>
  </sheetViews>
  <sheetFormatPr defaultColWidth="9.140625" defaultRowHeight="12.75"/>
  <cols>
    <col min="1" max="1" width="9.140625" style="2" customWidth="1"/>
    <col min="2" max="2" width="6.140625" style="2" customWidth="1"/>
    <col min="3" max="3" width="81.28125" style="2" customWidth="1"/>
    <col min="4" max="4" width="20.7109375" style="42" customWidth="1"/>
    <col min="5" max="7" width="20.7109375" style="2" customWidth="1"/>
    <col min="8" max="8" width="28.140625" style="2" customWidth="1"/>
    <col min="9" max="9" width="11.57421875" style="2" customWidth="1"/>
    <col min="10" max="10" width="17.4218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1" t="s">
        <v>651</v>
      </c>
    </row>
    <row r="2" spans="2:4" ht="15.75">
      <c r="B2" s="1" t="s">
        <v>204</v>
      </c>
      <c r="C2" s="2" t="s">
        <v>774</v>
      </c>
      <c r="D2" s="43"/>
    </row>
    <row r="3" spans="2:4" ht="15.75">
      <c r="B3" s="1" t="s">
        <v>203</v>
      </c>
      <c r="C3" s="2">
        <v>8128260</v>
      </c>
      <c r="D3" s="43"/>
    </row>
    <row r="5" spans="2:9" ht="20.25">
      <c r="B5" s="563" t="s">
        <v>58</v>
      </c>
      <c r="C5" s="563"/>
      <c r="D5" s="563"/>
      <c r="E5" s="563"/>
      <c r="F5" s="563"/>
      <c r="G5" s="563"/>
      <c r="H5" s="563"/>
      <c r="I5" s="1"/>
    </row>
    <row r="6" spans="3:9" ht="19.5" thickBot="1">
      <c r="C6" s="1"/>
      <c r="D6" s="44"/>
      <c r="E6" s="1"/>
      <c r="F6" s="1"/>
      <c r="G6" s="1"/>
      <c r="H6" s="148" t="s">
        <v>4</v>
      </c>
      <c r="I6" s="1"/>
    </row>
    <row r="7" spans="2:24" ht="25.5" customHeight="1">
      <c r="B7" s="564" t="s">
        <v>10</v>
      </c>
      <c r="C7" s="566" t="s">
        <v>26</v>
      </c>
      <c r="D7" s="529" t="s">
        <v>839</v>
      </c>
      <c r="E7" s="529" t="s">
        <v>840</v>
      </c>
      <c r="F7" s="531" t="s">
        <v>867</v>
      </c>
      <c r="G7" s="570"/>
      <c r="H7" s="568" t="s">
        <v>869</v>
      </c>
      <c r="I7" s="571"/>
      <c r="J7" s="572"/>
      <c r="K7" s="571"/>
      <c r="L7" s="572"/>
      <c r="M7" s="571"/>
      <c r="N7" s="572"/>
      <c r="O7" s="571"/>
      <c r="P7" s="572"/>
      <c r="Q7" s="571"/>
      <c r="R7" s="572"/>
      <c r="S7" s="572"/>
      <c r="T7" s="572"/>
      <c r="U7" s="4"/>
      <c r="V7" s="4"/>
      <c r="W7" s="4"/>
      <c r="X7" s="4"/>
    </row>
    <row r="8" spans="2:24" ht="36.75" customHeight="1" thickBot="1">
      <c r="B8" s="565"/>
      <c r="C8" s="567"/>
      <c r="D8" s="530"/>
      <c r="E8" s="530"/>
      <c r="F8" s="177" t="s">
        <v>1</v>
      </c>
      <c r="G8" s="178" t="s">
        <v>67</v>
      </c>
      <c r="H8" s="569"/>
      <c r="I8" s="571"/>
      <c r="J8" s="571"/>
      <c r="K8" s="571"/>
      <c r="L8" s="571"/>
      <c r="M8" s="571"/>
      <c r="N8" s="571"/>
      <c r="O8" s="571"/>
      <c r="P8" s="572"/>
      <c r="Q8" s="571"/>
      <c r="R8" s="572"/>
      <c r="S8" s="572"/>
      <c r="T8" s="572"/>
      <c r="U8" s="4"/>
      <c r="V8" s="4"/>
      <c r="W8" s="4"/>
      <c r="X8" s="4"/>
    </row>
    <row r="9" spans="2:24" s="55" customFormat="1" ht="35.25" customHeight="1">
      <c r="B9" s="179" t="s">
        <v>80</v>
      </c>
      <c r="C9" s="175" t="s">
        <v>129</v>
      </c>
      <c r="D9" s="292">
        <v>20426667</v>
      </c>
      <c r="E9" s="176">
        <v>23120790.13</v>
      </c>
      <c r="F9" s="176">
        <v>23120790.13</v>
      </c>
      <c r="G9" s="292">
        <v>21893067</v>
      </c>
      <c r="H9" s="293">
        <f aca="true" t="shared" si="0" ref="H9:H16">G9/F9*100</f>
        <v>94.6899603210057</v>
      </c>
      <c r="I9" s="56"/>
      <c r="J9" s="56"/>
      <c r="K9" s="56"/>
      <c r="L9" s="56"/>
      <c r="M9" s="56"/>
      <c r="N9" s="56"/>
      <c r="O9" s="56"/>
      <c r="P9" s="56"/>
      <c r="Q9" s="56"/>
      <c r="R9" s="56"/>
      <c r="S9" s="56"/>
      <c r="T9" s="56"/>
      <c r="U9" s="56"/>
      <c r="V9" s="56"/>
      <c r="W9" s="56"/>
      <c r="X9" s="56"/>
    </row>
    <row r="10" spans="2:24" s="55" customFormat="1" ht="35.25" customHeight="1">
      <c r="B10" s="180" t="s">
        <v>81</v>
      </c>
      <c r="C10" s="65" t="s">
        <v>192</v>
      </c>
      <c r="D10" s="286">
        <v>28639818</v>
      </c>
      <c r="E10" s="66">
        <v>31934793</v>
      </c>
      <c r="F10" s="66">
        <v>31934793</v>
      </c>
      <c r="G10" s="286">
        <v>30276694</v>
      </c>
      <c r="H10" s="293">
        <f t="shared" si="0"/>
        <v>94.80786050499842</v>
      </c>
      <c r="I10" s="56"/>
      <c r="J10" s="56"/>
      <c r="K10" s="56"/>
      <c r="L10" s="56"/>
      <c r="M10" s="56"/>
      <c r="N10" s="56"/>
      <c r="O10" s="56"/>
      <c r="P10" s="56"/>
      <c r="Q10" s="56"/>
      <c r="R10" s="56"/>
      <c r="S10" s="56"/>
      <c r="T10" s="56"/>
      <c r="U10" s="56"/>
      <c r="V10" s="56"/>
      <c r="W10" s="56"/>
      <c r="X10" s="56"/>
    </row>
    <row r="11" spans="2:24" s="55" customFormat="1" ht="35.25" customHeight="1">
      <c r="B11" s="180" t="s">
        <v>82</v>
      </c>
      <c r="C11" s="65" t="s">
        <v>193</v>
      </c>
      <c r="D11" s="286">
        <v>33766344</v>
      </c>
      <c r="E11" s="66">
        <v>37651121</v>
      </c>
      <c r="F11" s="66">
        <v>37651121</v>
      </c>
      <c r="G11" s="286">
        <v>35696222</v>
      </c>
      <c r="H11" s="293">
        <f t="shared" si="0"/>
        <v>94.80785977129341</v>
      </c>
      <c r="I11" s="56"/>
      <c r="J11" s="448"/>
      <c r="K11" s="56"/>
      <c r="L11" s="56"/>
      <c r="M11" s="56"/>
      <c r="N11" s="56"/>
      <c r="O11" s="56"/>
      <c r="P11" s="56"/>
      <c r="Q11" s="56"/>
      <c r="R11" s="56"/>
      <c r="S11" s="56"/>
      <c r="T11" s="56"/>
      <c r="U11" s="56"/>
      <c r="V11" s="56"/>
      <c r="W11" s="56"/>
      <c r="X11" s="56"/>
    </row>
    <row r="12" spans="2:24" s="55" customFormat="1" ht="35.25" customHeight="1">
      <c r="B12" s="180" t="s">
        <v>83</v>
      </c>
      <c r="C12" s="65" t="s">
        <v>200</v>
      </c>
      <c r="D12" s="286">
        <v>48</v>
      </c>
      <c r="E12" s="66">
        <v>51</v>
      </c>
      <c r="F12" s="66">
        <v>51</v>
      </c>
      <c r="G12" s="286">
        <v>48</v>
      </c>
      <c r="H12" s="293">
        <f t="shared" si="0"/>
        <v>94.11764705882352</v>
      </c>
      <c r="I12" s="56"/>
      <c r="J12" s="448"/>
      <c r="K12" s="56"/>
      <c r="L12" s="56"/>
      <c r="M12" s="56"/>
      <c r="N12" s="56"/>
      <c r="O12" s="56"/>
      <c r="P12" s="56"/>
      <c r="Q12" s="56"/>
      <c r="R12" s="56"/>
      <c r="S12" s="56"/>
      <c r="T12" s="56"/>
      <c r="U12" s="56"/>
      <c r="V12" s="56"/>
      <c r="W12" s="56"/>
      <c r="X12" s="56"/>
    </row>
    <row r="13" spans="2:24" s="55" customFormat="1" ht="35.25" customHeight="1">
      <c r="B13" s="180" t="s">
        <v>197</v>
      </c>
      <c r="C13" s="67" t="s">
        <v>194</v>
      </c>
      <c r="D13" s="286">
        <v>41</v>
      </c>
      <c r="E13" s="66">
        <v>43</v>
      </c>
      <c r="F13" s="66">
        <v>43</v>
      </c>
      <c r="G13" s="286">
        <v>43</v>
      </c>
      <c r="H13" s="293">
        <f t="shared" si="0"/>
        <v>100</v>
      </c>
      <c r="I13" s="56"/>
      <c r="J13" s="448"/>
      <c r="K13" s="56"/>
      <c r="L13" s="56"/>
      <c r="M13" s="56"/>
      <c r="N13" s="56"/>
      <c r="O13" s="56"/>
      <c r="P13" s="56"/>
      <c r="Q13" s="56"/>
      <c r="R13" s="56"/>
      <c r="S13" s="56"/>
      <c r="T13" s="56"/>
      <c r="U13" s="56"/>
      <c r="V13" s="56"/>
      <c r="W13" s="56"/>
      <c r="X13" s="56"/>
    </row>
    <row r="14" spans="2:24" s="55" customFormat="1" ht="35.25" customHeight="1">
      <c r="B14" s="180" t="s">
        <v>196</v>
      </c>
      <c r="C14" s="67" t="s">
        <v>195</v>
      </c>
      <c r="D14" s="286">
        <v>7</v>
      </c>
      <c r="E14" s="66">
        <v>8</v>
      </c>
      <c r="F14" s="66">
        <v>8</v>
      </c>
      <c r="G14" s="286">
        <v>5</v>
      </c>
      <c r="H14" s="293">
        <f t="shared" si="0"/>
        <v>62.5</v>
      </c>
      <c r="I14" s="56"/>
      <c r="J14" s="56"/>
      <c r="K14" s="56"/>
      <c r="L14" s="56"/>
      <c r="M14" s="56"/>
      <c r="N14" s="56"/>
      <c r="O14" s="56"/>
      <c r="P14" s="56"/>
      <c r="Q14" s="56"/>
      <c r="R14" s="56"/>
      <c r="S14" s="56"/>
      <c r="T14" s="56"/>
      <c r="U14" s="56"/>
      <c r="V14" s="56"/>
      <c r="W14" s="56"/>
      <c r="X14" s="56"/>
    </row>
    <row r="15" spans="2:24" s="55" customFormat="1" ht="35.25" customHeight="1">
      <c r="B15" s="180" t="s">
        <v>168</v>
      </c>
      <c r="C15" s="68" t="s">
        <v>27</v>
      </c>
      <c r="D15" s="286"/>
      <c r="E15" s="66">
        <v>758178</v>
      </c>
      <c r="F15" s="66">
        <v>758178</v>
      </c>
      <c r="G15" s="467">
        <v>644279.84</v>
      </c>
      <c r="H15" s="287">
        <f t="shared" si="0"/>
        <v>84.97738525781544</v>
      </c>
      <c r="I15" s="56"/>
      <c r="J15" s="56"/>
      <c r="K15" s="56"/>
      <c r="L15" s="56"/>
      <c r="M15" s="56"/>
      <c r="N15" s="56"/>
      <c r="O15" s="56"/>
      <c r="P15" s="56"/>
      <c r="Q15" s="56"/>
      <c r="R15" s="56"/>
      <c r="S15" s="56"/>
      <c r="T15" s="56"/>
      <c r="U15" s="56"/>
      <c r="V15" s="56"/>
      <c r="W15" s="56"/>
      <c r="X15" s="56"/>
    </row>
    <row r="16" spans="2:24" s="55" customFormat="1" ht="35.25" customHeight="1">
      <c r="B16" s="180" t="s">
        <v>169</v>
      </c>
      <c r="C16" s="68" t="s">
        <v>118</v>
      </c>
      <c r="D16" s="286"/>
      <c r="E16" s="294">
        <v>4</v>
      </c>
      <c r="F16" s="294">
        <v>4</v>
      </c>
      <c r="G16" s="467">
        <v>3</v>
      </c>
      <c r="H16" s="287">
        <f t="shared" si="0"/>
        <v>75</v>
      </c>
      <c r="I16" s="56"/>
      <c r="J16" s="56"/>
      <c r="K16" s="56"/>
      <c r="L16" s="56"/>
      <c r="M16" s="56"/>
      <c r="N16" s="56"/>
      <c r="O16" s="56"/>
      <c r="P16" s="56"/>
      <c r="Q16" s="56"/>
      <c r="R16" s="56"/>
      <c r="S16" s="56"/>
      <c r="T16" s="56"/>
      <c r="U16" s="56"/>
      <c r="V16" s="56"/>
      <c r="W16" s="56"/>
      <c r="X16" s="56"/>
    </row>
    <row r="17" spans="2:24" s="55" customFormat="1" ht="35.25" customHeight="1">
      <c r="B17" s="180" t="s">
        <v>170</v>
      </c>
      <c r="C17" s="68" t="s">
        <v>28</v>
      </c>
      <c r="D17" s="286"/>
      <c r="E17" s="294"/>
      <c r="F17" s="294"/>
      <c r="G17" s="467"/>
      <c r="H17" s="287"/>
      <c r="I17" s="56"/>
      <c r="J17" s="56"/>
      <c r="K17" s="56"/>
      <c r="L17" s="56"/>
      <c r="M17" s="56"/>
      <c r="N17" s="56"/>
      <c r="O17" s="56"/>
      <c r="P17" s="56"/>
      <c r="Q17" s="56"/>
      <c r="R17" s="56"/>
      <c r="S17" s="56"/>
      <c r="T17" s="56"/>
      <c r="U17" s="56"/>
      <c r="V17" s="56"/>
      <c r="W17" s="56"/>
      <c r="X17" s="56"/>
    </row>
    <row r="18" spans="2:24" s="55" customFormat="1" ht="35.25" customHeight="1">
      <c r="B18" s="180" t="s">
        <v>171</v>
      </c>
      <c r="C18" s="68" t="s">
        <v>119</v>
      </c>
      <c r="D18" s="286"/>
      <c r="E18" s="294"/>
      <c r="F18" s="294"/>
      <c r="G18" s="467"/>
      <c r="H18" s="287"/>
      <c r="I18" s="56"/>
      <c r="J18" s="56"/>
      <c r="K18" s="56"/>
      <c r="L18" s="56"/>
      <c r="M18" s="56"/>
      <c r="N18" s="56"/>
      <c r="O18" s="56"/>
      <c r="P18" s="56"/>
      <c r="Q18" s="56"/>
      <c r="R18" s="56"/>
      <c r="S18" s="56"/>
      <c r="T18" s="56"/>
      <c r="U18" s="56"/>
      <c r="V18" s="56"/>
      <c r="W18" s="56"/>
      <c r="X18" s="56"/>
    </row>
    <row r="19" spans="2:24" s="55" customFormat="1" ht="35.25" customHeight="1">
      <c r="B19" s="180" t="s">
        <v>172</v>
      </c>
      <c r="C19" s="69" t="s">
        <v>29</v>
      </c>
      <c r="D19" s="467">
        <v>2239252</v>
      </c>
      <c r="E19" s="294">
        <v>2150144</v>
      </c>
      <c r="F19" s="294">
        <v>2150144</v>
      </c>
      <c r="G19" s="467">
        <v>1412020</v>
      </c>
      <c r="H19" s="287">
        <f>G19/F19*100</f>
        <v>65.67095041076318</v>
      </c>
      <c r="I19" s="56"/>
      <c r="J19" s="56"/>
      <c r="K19" s="56"/>
      <c r="L19" s="56"/>
      <c r="M19" s="56"/>
      <c r="N19" s="56"/>
      <c r="O19" s="56"/>
      <c r="P19" s="56"/>
      <c r="Q19" s="56"/>
      <c r="R19" s="56"/>
      <c r="S19" s="56"/>
      <c r="T19" s="56"/>
      <c r="U19" s="56"/>
      <c r="V19" s="56"/>
      <c r="W19" s="56"/>
      <c r="X19" s="56"/>
    </row>
    <row r="20" spans="2:24" s="55" customFormat="1" ht="35.25" customHeight="1">
      <c r="B20" s="180" t="s">
        <v>173</v>
      </c>
      <c r="C20" s="74" t="s">
        <v>120</v>
      </c>
      <c r="D20" s="467">
        <v>19</v>
      </c>
      <c r="E20" s="70">
        <v>11</v>
      </c>
      <c r="F20" s="70">
        <v>11</v>
      </c>
      <c r="G20" s="467">
        <v>10</v>
      </c>
      <c r="H20" s="287">
        <f>G20/F20*100</f>
        <v>90.9090909090909</v>
      </c>
      <c r="I20" s="56"/>
      <c r="J20" s="56"/>
      <c r="K20" s="56"/>
      <c r="L20" s="56"/>
      <c r="M20" s="56"/>
      <c r="N20" s="56"/>
      <c r="O20" s="56"/>
      <c r="P20" s="56"/>
      <c r="Q20" s="56"/>
      <c r="R20" s="56"/>
      <c r="S20" s="56"/>
      <c r="T20" s="56"/>
      <c r="U20" s="56"/>
      <c r="V20" s="56"/>
      <c r="W20" s="56"/>
      <c r="X20" s="56"/>
    </row>
    <row r="21" spans="2:24" s="55" customFormat="1" ht="35.25" customHeight="1">
      <c r="B21" s="180" t="s">
        <v>174</v>
      </c>
      <c r="C21" s="69" t="s">
        <v>30</v>
      </c>
      <c r="D21" s="467">
        <v>536203</v>
      </c>
      <c r="E21" s="70">
        <v>550000</v>
      </c>
      <c r="F21" s="70">
        <v>550000</v>
      </c>
      <c r="G21" s="467">
        <v>519113.89</v>
      </c>
      <c r="H21" s="287">
        <f>G21/F21*100</f>
        <v>94.38434363636364</v>
      </c>
      <c r="I21" s="56"/>
      <c r="J21" s="56"/>
      <c r="K21" s="56"/>
      <c r="L21" s="56"/>
      <c r="M21" s="56"/>
      <c r="N21" s="56"/>
      <c r="O21" s="56"/>
      <c r="P21" s="56"/>
      <c r="Q21" s="56"/>
      <c r="R21" s="56"/>
      <c r="S21" s="56"/>
      <c r="T21" s="56"/>
      <c r="U21" s="56"/>
      <c r="V21" s="56"/>
      <c r="W21" s="56"/>
      <c r="X21" s="56"/>
    </row>
    <row r="22" spans="2:24" s="55" customFormat="1" ht="35.25" customHeight="1">
      <c r="B22" s="180" t="s">
        <v>175</v>
      </c>
      <c r="C22" s="68" t="s">
        <v>121</v>
      </c>
      <c r="D22" s="467">
        <v>1</v>
      </c>
      <c r="E22" s="70">
        <v>1</v>
      </c>
      <c r="F22" s="70">
        <v>1</v>
      </c>
      <c r="G22" s="467">
        <v>1</v>
      </c>
      <c r="H22" s="287">
        <f>G22/F22*100</f>
        <v>100</v>
      </c>
      <c r="I22" s="56"/>
      <c r="J22" s="56"/>
      <c r="K22" s="56"/>
      <c r="L22" s="56"/>
      <c r="M22" s="56"/>
      <c r="N22" s="56"/>
      <c r="O22" s="56"/>
      <c r="P22" s="56"/>
      <c r="Q22" s="56"/>
      <c r="R22" s="56"/>
      <c r="S22" s="56"/>
      <c r="T22" s="56"/>
      <c r="U22" s="56"/>
      <c r="V22" s="56"/>
      <c r="W22" s="56"/>
      <c r="X22" s="56"/>
    </row>
    <row r="23" spans="2:24" s="55" customFormat="1" ht="35.25" customHeight="1">
      <c r="B23" s="180" t="s">
        <v>176</v>
      </c>
      <c r="C23" s="69" t="s">
        <v>131</v>
      </c>
      <c r="D23" s="467"/>
      <c r="E23" s="295"/>
      <c r="F23" s="295"/>
      <c r="G23" s="467"/>
      <c r="H23" s="287"/>
      <c r="I23" s="56"/>
      <c r="J23" s="56"/>
      <c r="K23" s="56"/>
      <c r="L23" s="56"/>
      <c r="M23" s="56"/>
      <c r="N23" s="56"/>
      <c r="O23" s="56"/>
      <c r="P23" s="56"/>
      <c r="Q23" s="56"/>
      <c r="R23" s="56"/>
      <c r="S23" s="56"/>
      <c r="T23" s="56"/>
      <c r="U23" s="56"/>
      <c r="V23" s="56"/>
      <c r="W23" s="56"/>
      <c r="X23" s="56"/>
    </row>
    <row r="24" spans="2:24" s="55" customFormat="1" ht="35.25" customHeight="1">
      <c r="B24" s="180" t="s">
        <v>93</v>
      </c>
      <c r="C24" s="69" t="s">
        <v>130</v>
      </c>
      <c r="D24" s="467"/>
      <c r="E24" s="295"/>
      <c r="F24" s="295"/>
      <c r="G24" s="467"/>
      <c r="H24" s="287"/>
      <c r="I24" s="56"/>
      <c r="J24" s="56"/>
      <c r="K24" s="56"/>
      <c r="L24" s="56"/>
      <c r="M24" s="56"/>
      <c r="N24" s="56"/>
      <c r="O24" s="56"/>
      <c r="P24" s="56"/>
      <c r="Q24" s="56"/>
      <c r="R24" s="56"/>
      <c r="S24" s="56"/>
      <c r="T24" s="56"/>
      <c r="U24" s="56"/>
      <c r="V24" s="56"/>
      <c r="W24" s="56"/>
      <c r="X24" s="56"/>
    </row>
    <row r="25" spans="2:24" s="55" customFormat="1" ht="35.25" customHeight="1">
      <c r="B25" s="180" t="s">
        <v>177</v>
      </c>
      <c r="C25" s="69" t="s">
        <v>122</v>
      </c>
      <c r="D25" s="467"/>
      <c r="E25" s="295"/>
      <c r="F25" s="295"/>
      <c r="G25" s="467"/>
      <c r="H25" s="287"/>
      <c r="I25" s="56"/>
      <c r="J25" s="56"/>
      <c r="K25" s="56"/>
      <c r="L25" s="56"/>
      <c r="M25" s="56"/>
      <c r="N25" s="56"/>
      <c r="O25" s="56"/>
      <c r="P25" s="56"/>
      <c r="Q25" s="56"/>
      <c r="R25" s="56"/>
      <c r="S25" s="56"/>
      <c r="T25" s="56"/>
      <c r="U25" s="56"/>
      <c r="V25" s="56"/>
      <c r="W25" s="56"/>
      <c r="X25" s="56"/>
    </row>
    <row r="26" spans="2:24" s="55" customFormat="1" ht="35.25" customHeight="1">
      <c r="B26" s="180" t="s">
        <v>178</v>
      </c>
      <c r="C26" s="69" t="s">
        <v>123</v>
      </c>
      <c r="D26" s="467"/>
      <c r="E26" s="295"/>
      <c r="F26" s="295"/>
      <c r="G26" s="467"/>
      <c r="H26" s="287"/>
      <c r="I26" s="56"/>
      <c r="J26" s="56"/>
      <c r="K26" s="56"/>
      <c r="L26" s="56"/>
      <c r="M26" s="56"/>
      <c r="N26" s="56"/>
      <c r="O26" s="56"/>
      <c r="P26" s="56"/>
      <c r="Q26" s="56"/>
      <c r="R26" s="56"/>
      <c r="S26" s="56"/>
      <c r="T26" s="56"/>
      <c r="U26" s="56"/>
      <c r="V26" s="56"/>
      <c r="W26" s="56"/>
      <c r="X26" s="56"/>
    </row>
    <row r="27" spans="2:24" s="55" customFormat="1" ht="35.25" customHeight="1">
      <c r="B27" s="180" t="s">
        <v>179</v>
      </c>
      <c r="C27" s="69" t="s">
        <v>124</v>
      </c>
      <c r="D27" s="467">
        <v>181012.67</v>
      </c>
      <c r="E27" s="70">
        <v>200000</v>
      </c>
      <c r="F27" s="70">
        <v>200000</v>
      </c>
      <c r="G27" s="467">
        <v>154022.46</v>
      </c>
      <c r="H27" s="287">
        <f>G27/F27*100</f>
        <v>77.01123</v>
      </c>
      <c r="I27" s="56"/>
      <c r="J27" s="56"/>
      <c r="K27" s="56"/>
      <c r="L27" s="56"/>
      <c r="M27" s="56"/>
      <c r="N27" s="56"/>
      <c r="O27" s="56"/>
      <c r="P27" s="56"/>
      <c r="Q27" s="56"/>
      <c r="R27" s="56"/>
      <c r="S27" s="56"/>
      <c r="T27" s="56"/>
      <c r="U27" s="56"/>
      <c r="V27" s="56"/>
      <c r="W27" s="56"/>
      <c r="X27" s="56"/>
    </row>
    <row r="28" spans="2:24" s="55" customFormat="1" ht="35.25" customHeight="1">
      <c r="B28" s="180" t="s">
        <v>180</v>
      </c>
      <c r="C28" s="69" t="s">
        <v>125</v>
      </c>
      <c r="D28" s="467">
        <v>3</v>
      </c>
      <c r="E28" s="70">
        <v>3</v>
      </c>
      <c r="F28" s="70">
        <v>3</v>
      </c>
      <c r="G28" s="467">
        <v>3</v>
      </c>
      <c r="H28" s="287">
        <f>G28/F28*100</f>
        <v>100</v>
      </c>
      <c r="I28" s="56"/>
      <c r="J28" s="56"/>
      <c r="K28" s="56"/>
      <c r="L28" s="56"/>
      <c r="M28" s="56"/>
      <c r="N28" s="56"/>
      <c r="O28" s="56"/>
      <c r="P28" s="56"/>
      <c r="Q28" s="56"/>
      <c r="R28" s="56"/>
      <c r="S28" s="56"/>
      <c r="T28" s="56"/>
      <c r="U28" s="56"/>
      <c r="V28" s="56"/>
      <c r="W28" s="56"/>
      <c r="X28" s="56"/>
    </row>
    <row r="29" spans="2:24" s="55" customFormat="1" ht="35.25" customHeight="1">
      <c r="B29" s="180" t="s">
        <v>181</v>
      </c>
      <c r="C29" s="69" t="s">
        <v>31</v>
      </c>
      <c r="D29" s="467">
        <v>518790</v>
      </c>
      <c r="E29" s="70">
        <v>550000</v>
      </c>
      <c r="F29" s="70">
        <v>550000</v>
      </c>
      <c r="G29" s="467">
        <v>639171</v>
      </c>
      <c r="H29" s="287">
        <f>G29/F29*100</f>
        <v>116.2129090909091</v>
      </c>
      <c r="I29" s="56"/>
      <c r="J29" s="56"/>
      <c r="K29" s="56"/>
      <c r="L29" s="56"/>
      <c r="M29" s="56"/>
      <c r="N29" s="56"/>
      <c r="O29" s="56"/>
      <c r="P29" s="56"/>
      <c r="Q29" s="56"/>
      <c r="R29" s="56"/>
      <c r="S29" s="56"/>
      <c r="T29" s="56"/>
      <c r="U29" s="56"/>
      <c r="V29" s="56"/>
      <c r="W29" s="56"/>
      <c r="X29" s="56"/>
    </row>
    <row r="30" spans="2:24" s="55" customFormat="1" ht="35.25" customHeight="1">
      <c r="B30" s="180" t="s">
        <v>182</v>
      </c>
      <c r="C30" s="69" t="s">
        <v>126</v>
      </c>
      <c r="D30" s="467">
        <v>90606</v>
      </c>
      <c r="E30" s="70">
        <v>100000</v>
      </c>
      <c r="F30" s="70">
        <v>100000</v>
      </c>
      <c r="G30" s="467">
        <v>117330</v>
      </c>
      <c r="H30" s="287">
        <f>G30/F30*100</f>
        <v>117.33</v>
      </c>
      <c r="I30" s="56"/>
      <c r="J30" s="56"/>
      <c r="K30" s="56"/>
      <c r="L30" s="56"/>
      <c r="M30" s="56"/>
      <c r="N30" s="56"/>
      <c r="O30" s="56"/>
      <c r="P30" s="56"/>
      <c r="Q30" s="56"/>
      <c r="R30" s="56"/>
      <c r="S30" s="56"/>
      <c r="T30" s="56"/>
      <c r="U30" s="56"/>
      <c r="V30" s="56"/>
      <c r="W30" s="56"/>
      <c r="X30" s="56"/>
    </row>
    <row r="31" spans="2:24" s="63" customFormat="1" ht="35.25" customHeight="1">
      <c r="B31" s="180" t="s">
        <v>183</v>
      </c>
      <c r="C31" s="71" t="s">
        <v>127</v>
      </c>
      <c r="D31" s="467"/>
      <c r="E31" s="295"/>
      <c r="F31" s="295"/>
      <c r="G31" s="467"/>
      <c r="H31" s="287"/>
      <c r="I31" s="72"/>
      <c r="J31" s="72"/>
      <c r="K31" s="72"/>
      <c r="L31" s="72"/>
      <c r="M31" s="72"/>
      <c r="N31" s="72"/>
      <c r="O31" s="72"/>
      <c r="P31" s="72"/>
      <c r="Q31" s="72"/>
      <c r="R31" s="72"/>
      <c r="S31" s="72"/>
      <c r="T31" s="72"/>
      <c r="U31" s="72"/>
      <c r="V31" s="72"/>
      <c r="W31" s="72"/>
      <c r="X31" s="72"/>
    </row>
    <row r="32" spans="2:24" s="55" customFormat="1" ht="35.25" customHeight="1">
      <c r="B32" s="180" t="s">
        <v>184</v>
      </c>
      <c r="C32" s="69" t="s">
        <v>32</v>
      </c>
      <c r="D32" s="467">
        <v>592209</v>
      </c>
      <c r="E32" s="70">
        <v>205000</v>
      </c>
      <c r="F32" s="70">
        <v>205000</v>
      </c>
      <c r="G32" s="467">
        <v>184594</v>
      </c>
      <c r="H32" s="287">
        <f>G32/F32*100</f>
        <v>90.04585365853659</v>
      </c>
      <c r="I32" s="56"/>
      <c r="J32" s="485"/>
      <c r="K32" s="56"/>
      <c r="L32" s="56"/>
      <c r="M32" s="56"/>
      <c r="N32" s="56"/>
      <c r="O32" s="56"/>
      <c r="P32" s="56"/>
      <c r="Q32" s="56"/>
      <c r="R32" s="56"/>
      <c r="S32" s="56"/>
      <c r="T32" s="56"/>
      <c r="U32" s="56"/>
      <c r="V32" s="56"/>
      <c r="W32" s="56"/>
      <c r="X32" s="56"/>
    </row>
    <row r="33" spans="2:24" s="55" customFormat="1" ht="35.25" customHeight="1">
      <c r="B33" s="180" t="s">
        <v>185</v>
      </c>
      <c r="C33" s="69" t="s">
        <v>68</v>
      </c>
      <c r="D33" s="467">
        <v>2</v>
      </c>
      <c r="E33" s="70">
        <v>1</v>
      </c>
      <c r="F33" s="70">
        <v>1</v>
      </c>
      <c r="G33" s="467">
        <v>1</v>
      </c>
      <c r="H33" s="287">
        <f>G33/F33*100</f>
        <v>100</v>
      </c>
      <c r="I33" s="56"/>
      <c r="J33" s="56"/>
      <c r="K33" s="56"/>
      <c r="L33" s="56"/>
      <c r="M33" s="56"/>
      <c r="N33" s="56"/>
      <c r="O33" s="56"/>
      <c r="P33" s="56"/>
      <c r="Q33" s="56"/>
      <c r="R33" s="56"/>
      <c r="S33" s="56"/>
      <c r="T33" s="56"/>
      <c r="U33" s="56"/>
      <c r="V33" s="56"/>
      <c r="W33" s="56"/>
      <c r="X33" s="56"/>
    </row>
    <row r="34" spans="2:24" s="55" customFormat="1" ht="35.25" customHeight="1">
      <c r="B34" s="180" t="s">
        <v>94</v>
      </c>
      <c r="C34" s="69" t="s">
        <v>33</v>
      </c>
      <c r="D34" s="467">
        <v>312916.9</v>
      </c>
      <c r="E34" s="70">
        <v>180000</v>
      </c>
      <c r="F34" s="70">
        <v>180000</v>
      </c>
      <c r="G34" s="467">
        <v>244866</v>
      </c>
      <c r="H34" s="287">
        <f>G34/F34*100</f>
        <v>136.03666666666666</v>
      </c>
      <c r="I34" s="56"/>
      <c r="J34" s="56"/>
      <c r="K34" s="56"/>
      <c r="L34" s="56"/>
      <c r="M34" s="56"/>
      <c r="N34" s="56"/>
      <c r="O34" s="56"/>
      <c r="P34" s="56"/>
      <c r="Q34" s="56"/>
      <c r="R34" s="56"/>
      <c r="S34" s="56"/>
      <c r="T34" s="56"/>
      <c r="U34" s="56"/>
      <c r="V34" s="56"/>
      <c r="W34" s="56"/>
      <c r="X34" s="56"/>
    </row>
    <row r="35" spans="2:24" s="55" customFormat="1" ht="35.25" customHeight="1">
      <c r="B35" s="180" t="s">
        <v>186</v>
      </c>
      <c r="C35" s="69" t="s">
        <v>68</v>
      </c>
      <c r="D35" s="467">
        <v>5</v>
      </c>
      <c r="E35" s="70">
        <v>2</v>
      </c>
      <c r="F35" s="70">
        <v>2</v>
      </c>
      <c r="G35" s="467">
        <v>4</v>
      </c>
      <c r="H35" s="287">
        <f>G35/F35*100</f>
        <v>200</v>
      </c>
      <c r="I35" s="56"/>
      <c r="J35" s="56"/>
      <c r="K35" s="56"/>
      <c r="L35" s="56"/>
      <c r="M35" s="56"/>
      <c r="N35" s="56"/>
      <c r="O35" s="56"/>
      <c r="P35" s="56"/>
      <c r="Q35" s="56"/>
      <c r="R35" s="56"/>
      <c r="S35" s="56"/>
      <c r="T35" s="56"/>
      <c r="U35" s="56"/>
      <c r="V35" s="56"/>
      <c r="W35" s="56"/>
      <c r="X35" s="56"/>
    </row>
    <row r="36" spans="2:24" s="55" customFormat="1" ht="35.25" customHeight="1">
      <c r="B36" s="180" t="s">
        <v>187</v>
      </c>
      <c r="C36" s="69" t="s">
        <v>34</v>
      </c>
      <c r="D36" s="467"/>
      <c r="E36" s="295"/>
      <c r="F36" s="295"/>
      <c r="G36" s="467"/>
      <c r="H36" s="287"/>
      <c r="I36" s="56"/>
      <c r="J36" s="56"/>
      <c r="K36" s="56"/>
      <c r="L36" s="56"/>
      <c r="M36" s="56"/>
      <c r="N36" s="56"/>
      <c r="O36" s="56"/>
      <c r="P36" s="56"/>
      <c r="Q36" s="56"/>
      <c r="R36" s="56"/>
      <c r="S36" s="56"/>
      <c r="T36" s="56"/>
      <c r="U36" s="56"/>
      <c r="V36" s="56"/>
      <c r="W36" s="56"/>
      <c r="X36" s="56"/>
    </row>
    <row r="37" spans="2:24" s="55" customFormat="1" ht="35.25" customHeight="1">
      <c r="B37" s="180" t="s">
        <v>188</v>
      </c>
      <c r="C37" s="69" t="s">
        <v>35</v>
      </c>
      <c r="D37" s="467">
        <v>6400</v>
      </c>
      <c r="E37" s="70">
        <v>1320000</v>
      </c>
      <c r="F37" s="70">
        <v>1320000</v>
      </c>
      <c r="G37" s="467">
        <v>1398304.54</v>
      </c>
      <c r="H37" s="287">
        <f>G37/F37*100</f>
        <v>105.93216212121213</v>
      </c>
      <c r="I37" s="56"/>
      <c r="J37" s="56"/>
      <c r="K37" s="56"/>
      <c r="L37" s="56"/>
      <c r="M37" s="56"/>
      <c r="N37" s="56"/>
      <c r="O37" s="56"/>
      <c r="P37" s="56"/>
      <c r="Q37" s="56"/>
      <c r="R37" s="56"/>
      <c r="S37" s="56"/>
      <c r="T37" s="56"/>
      <c r="U37" s="56"/>
      <c r="V37" s="56"/>
      <c r="W37" s="56"/>
      <c r="X37" s="56"/>
    </row>
    <row r="38" spans="2:24" s="55" customFormat="1" ht="35.25" customHeight="1">
      <c r="B38" s="180" t="s">
        <v>189</v>
      </c>
      <c r="C38" s="69" t="s">
        <v>36</v>
      </c>
      <c r="D38" s="467"/>
      <c r="E38" s="295"/>
      <c r="F38" s="295"/>
      <c r="G38" s="467"/>
      <c r="H38" s="287"/>
      <c r="I38" s="56"/>
      <c r="J38" s="56"/>
      <c r="K38" s="56"/>
      <c r="L38" s="56"/>
      <c r="M38" s="56"/>
      <c r="N38" s="56"/>
      <c r="O38" s="56"/>
      <c r="P38" s="56"/>
      <c r="Q38" s="56"/>
      <c r="R38" s="56"/>
      <c r="S38" s="56"/>
      <c r="T38" s="56"/>
      <c r="U38" s="56"/>
      <c r="V38" s="56"/>
      <c r="W38" s="56"/>
      <c r="X38" s="56"/>
    </row>
    <row r="39" spans="2:24" s="55" customFormat="1" ht="35.25" customHeight="1" thickBot="1">
      <c r="B39" s="181" t="s">
        <v>95</v>
      </c>
      <c r="C39" s="182" t="s">
        <v>37</v>
      </c>
      <c r="D39" s="469">
        <v>43540</v>
      </c>
      <c r="E39" s="490">
        <v>57326</v>
      </c>
      <c r="F39" s="490">
        <v>57326</v>
      </c>
      <c r="G39" s="469">
        <v>57280</v>
      </c>
      <c r="H39" s="287">
        <f>G39/F39*100</f>
        <v>99.91975717824373</v>
      </c>
      <c r="I39" s="56"/>
      <c r="J39" s="56"/>
      <c r="K39" s="56"/>
      <c r="L39" s="56"/>
      <c r="M39" s="56"/>
      <c r="N39" s="56"/>
      <c r="O39" s="56"/>
      <c r="P39" s="56"/>
      <c r="Q39" s="56"/>
      <c r="R39" s="56"/>
      <c r="S39" s="56"/>
      <c r="T39" s="56"/>
      <c r="U39" s="56"/>
      <c r="V39" s="56"/>
      <c r="W39" s="56"/>
      <c r="X39" s="56"/>
    </row>
    <row r="40" spans="2:24" s="55" customFormat="1" ht="18.75">
      <c r="B40" s="60"/>
      <c r="C40" s="59" t="s">
        <v>856</v>
      </c>
      <c r="D40" s="73"/>
      <c r="E40" s="59"/>
      <c r="F40" s="60"/>
      <c r="G40" s="484"/>
      <c r="H40" s="60"/>
      <c r="I40" s="56"/>
      <c r="J40" s="56"/>
      <c r="K40" s="56"/>
      <c r="L40" s="56"/>
      <c r="M40" s="56"/>
      <c r="N40" s="56"/>
      <c r="O40" s="56"/>
      <c r="P40" s="56"/>
      <c r="Q40" s="56"/>
      <c r="R40" s="56"/>
      <c r="S40" s="56"/>
      <c r="T40" s="56"/>
      <c r="U40" s="56"/>
      <c r="V40" s="56"/>
      <c r="W40" s="56"/>
      <c r="X40" s="56"/>
    </row>
    <row r="41" spans="2:24" s="55" customFormat="1" ht="18.75">
      <c r="B41" s="60"/>
      <c r="C41" s="59" t="s">
        <v>201</v>
      </c>
      <c r="D41" s="73"/>
      <c r="E41" s="59"/>
      <c r="F41" s="60"/>
      <c r="G41" s="484"/>
      <c r="H41" s="60"/>
      <c r="I41" s="56"/>
      <c r="J41" s="448"/>
      <c r="K41" s="56"/>
      <c r="L41" s="56"/>
      <c r="M41" s="56"/>
      <c r="N41" s="56"/>
      <c r="O41" s="56"/>
      <c r="P41" s="56"/>
      <c r="Q41" s="56"/>
      <c r="R41" s="56"/>
      <c r="S41" s="56"/>
      <c r="T41" s="56"/>
      <c r="U41" s="56"/>
      <c r="V41" s="56"/>
      <c r="W41" s="56"/>
      <c r="X41" s="56"/>
    </row>
    <row r="42" spans="2:24" s="55" customFormat="1" ht="27" customHeight="1">
      <c r="B42" s="60"/>
      <c r="C42" s="562" t="s">
        <v>202</v>
      </c>
      <c r="D42" s="562"/>
      <c r="E42" s="562"/>
      <c r="F42" s="562"/>
      <c r="G42" s="484"/>
      <c r="H42" s="60"/>
      <c r="I42" s="56"/>
      <c r="J42" s="56"/>
      <c r="K42" s="56"/>
      <c r="L42" s="56"/>
      <c r="M42" s="56"/>
      <c r="N42" s="56"/>
      <c r="O42" s="56"/>
      <c r="P42" s="56"/>
      <c r="Q42" s="56"/>
      <c r="R42" s="56"/>
      <c r="S42" s="56"/>
      <c r="T42" s="56"/>
      <c r="U42" s="56"/>
      <c r="V42" s="56"/>
      <c r="W42" s="56"/>
      <c r="X42" s="56"/>
    </row>
    <row r="43" spans="2:24" ht="15.75">
      <c r="B43" s="6"/>
      <c r="C43" s="7"/>
      <c r="D43" s="45"/>
      <c r="E43" s="7"/>
      <c r="F43" s="6"/>
      <c r="G43" s="6"/>
      <c r="H43" s="6"/>
      <c r="I43" s="4"/>
      <c r="J43" s="4"/>
      <c r="K43" s="4"/>
      <c r="L43" s="4"/>
      <c r="M43" s="4"/>
      <c r="N43" s="4"/>
      <c r="O43" s="4"/>
      <c r="P43" s="4"/>
      <c r="Q43" s="4"/>
      <c r="R43" s="4"/>
      <c r="S43" s="4"/>
      <c r="T43" s="4"/>
      <c r="U43" s="4"/>
      <c r="V43" s="4"/>
      <c r="W43" s="4"/>
      <c r="X43" s="4"/>
    </row>
    <row r="44" spans="2:24" ht="15.75">
      <c r="B44" s="554" t="s">
        <v>873</v>
      </c>
      <c r="C44" s="554"/>
      <c r="D44" s="16"/>
      <c r="E44" s="555" t="s">
        <v>667</v>
      </c>
      <c r="F44" s="555"/>
      <c r="G44" s="555"/>
      <c r="H44" s="555"/>
      <c r="I44" s="110"/>
      <c r="J44" s="4"/>
      <c r="K44" s="4"/>
      <c r="L44" s="4"/>
      <c r="M44" s="4"/>
      <c r="N44" s="4"/>
      <c r="O44" s="4"/>
      <c r="P44" s="4"/>
      <c r="Q44" s="4"/>
      <c r="R44" s="4"/>
      <c r="S44" s="4"/>
      <c r="T44" s="4"/>
      <c r="U44" s="4"/>
      <c r="V44" s="4"/>
      <c r="W44" s="4"/>
      <c r="X44" s="4"/>
    </row>
    <row r="45" spans="2:24" ht="24" customHeight="1">
      <c r="B45" s="16"/>
      <c r="C45" s="16"/>
      <c r="D45" s="110" t="s">
        <v>632</v>
      </c>
      <c r="F45" s="16"/>
      <c r="G45" s="16"/>
      <c r="H45" s="16"/>
      <c r="I45" s="16"/>
      <c r="J45" s="4"/>
      <c r="K45" s="4"/>
      <c r="L45" s="4"/>
      <c r="M45" s="4"/>
      <c r="N45" s="4"/>
      <c r="O45" s="4"/>
      <c r="P45" s="4"/>
      <c r="Q45" s="4"/>
      <c r="R45" s="4"/>
      <c r="S45" s="4"/>
      <c r="T45" s="4"/>
      <c r="U45" s="4"/>
      <c r="V45" s="4"/>
      <c r="W45" s="4"/>
      <c r="X45" s="4"/>
    </row>
    <row r="46" spans="2:24" ht="15.75">
      <c r="B46" s="6"/>
      <c r="C46" s="7"/>
      <c r="D46" s="45"/>
      <c r="E46" s="7"/>
      <c r="F46" s="6"/>
      <c r="G46" s="6"/>
      <c r="H46" s="6"/>
      <c r="I46" s="4"/>
      <c r="J46" s="4"/>
      <c r="K46" s="4"/>
      <c r="L46" s="4"/>
      <c r="M46" s="4"/>
      <c r="N46" s="4"/>
      <c r="O46" s="4"/>
      <c r="P46" s="4"/>
      <c r="Q46" s="4"/>
      <c r="R46" s="4"/>
      <c r="S46" s="4"/>
      <c r="T46" s="4"/>
      <c r="U46" s="4"/>
      <c r="V46" s="4"/>
      <c r="W46" s="4"/>
      <c r="X46" s="4"/>
    </row>
    <row r="47" spans="2:24" ht="15.75">
      <c r="B47" s="6"/>
      <c r="C47" s="4"/>
      <c r="D47" s="46"/>
      <c r="E47" s="4"/>
      <c r="F47" s="6"/>
      <c r="G47" s="6"/>
      <c r="H47" s="6"/>
      <c r="I47" s="4"/>
      <c r="J47" s="4"/>
      <c r="K47" s="4"/>
      <c r="L47" s="4"/>
      <c r="M47" s="4"/>
      <c r="N47" s="4"/>
      <c r="O47" s="4"/>
      <c r="P47" s="4"/>
      <c r="Q47" s="4"/>
      <c r="R47" s="4"/>
      <c r="S47" s="4"/>
      <c r="T47" s="4"/>
      <c r="U47" s="4"/>
      <c r="V47" s="4"/>
      <c r="W47" s="4"/>
      <c r="X47" s="4"/>
    </row>
    <row r="48" spans="2:24" ht="15.75">
      <c r="B48" s="6"/>
      <c r="C48" s="4"/>
      <c r="D48" s="46"/>
      <c r="E48" s="4"/>
      <c r="F48" s="6"/>
      <c r="G48" s="6"/>
      <c r="H48" s="6"/>
      <c r="I48" s="4"/>
      <c r="J48" s="4"/>
      <c r="K48" s="4"/>
      <c r="L48" s="4"/>
      <c r="M48" s="4"/>
      <c r="N48" s="4"/>
      <c r="O48" s="4"/>
      <c r="P48" s="4"/>
      <c r="Q48" s="4"/>
      <c r="R48" s="4"/>
      <c r="S48" s="4"/>
      <c r="T48" s="4"/>
      <c r="U48" s="4"/>
      <c r="V48" s="4"/>
      <c r="W48" s="4"/>
      <c r="X48" s="4"/>
    </row>
    <row r="49" spans="2:24" ht="15.75">
      <c r="B49" s="6"/>
      <c r="C49" s="4"/>
      <c r="D49" s="46"/>
      <c r="E49" s="4"/>
      <c r="F49" s="6"/>
      <c r="G49" s="6"/>
      <c r="H49" s="6"/>
      <c r="I49" s="4"/>
      <c r="J49" s="4"/>
      <c r="K49" s="4"/>
      <c r="L49" s="4"/>
      <c r="M49" s="4"/>
      <c r="N49" s="4"/>
      <c r="O49" s="4"/>
      <c r="P49" s="4"/>
      <c r="Q49" s="4"/>
      <c r="R49" s="4"/>
      <c r="S49" s="4"/>
      <c r="T49" s="4"/>
      <c r="U49" s="4"/>
      <c r="V49" s="4"/>
      <c r="W49" s="4"/>
      <c r="X49" s="4"/>
    </row>
    <row r="50" spans="2:24" ht="15.75">
      <c r="B50" s="6"/>
      <c r="C50" s="8"/>
      <c r="D50" s="47"/>
      <c r="E50" s="8"/>
      <c r="F50" s="6"/>
      <c r="G50" s="6"/>
      <c r="H50" s="6"/>
      <c r="I50" s="4"/>
      <c r="J50" s="4"/>
      <c r="K50" s="4"/>
      <c r="L50" s="4"/>
      <c r="M50" s="4"/>
      <c r="N50" s="4"/>
      <c r="O50" s="4"/>
      <c r="P50" s="4"/>
      <c r="Q50" s="4"/>
      <c r="R50" s="4"/>
      <c r="S50" s="4"/>
      <c r="T50" s="4"/>
      <c r="U50" s="4"/>
      <c r="V50" s="4"/>
      <c r="W50" s="4"/>
      <c r="X50" s="4"/>
    </row>
    <row r="51" spans="2:24" ht="15.75">
      <c r="B51" s="6"/>
      <c r="C51" s="8"/>
      <c r="D51" s="47"/>
      <c r="E51" s="8"/>
      <c r="F51" s="6"/>
      <c r="G51" s="6"/>
      <c r="H51" s="6"/>
      <c r="I51" s="4"/>
      <c r="J51" s="4"/>
      <c r="K51" s="4"/>
      <c r="L51" s="4"/>
      <c r="M51" s="4"/>
      <c r="N51" s="4"/>
      <c r="O51" s="4"/>
      <c r="P51" s="4"/>
      <c r="Q51" s="4"/>
      <c r="R51" s="4"/>
      <c r="S51" s="4"/>
      <c r="T51" s="4"/>
      <c r="U51" s="4"/>
      <c r="V51" s="4"/>
      <c r="W51" s="4"/>
      <c r="X51" s="4"/>
    </row>
    <row r="52" spans="2:24" ht="15.75">
      <c r="B52" s="6"/>
      <c r="C52" s="8"/>
      <c r="D52" s="47"/>
      <c r="E52" s="8"/>
      <c r="F52" s="6"/>
      <c r="G52" s="6"/>
      <c r="H52" s="6"/>
      <c r="I52" s="4"/>
      <c r="J52" s="4"/>
      <c r="K52" s="4"/>
      <c r="L52" s="4"/>
      <c r="M52" s="4"/>
      <c r="N52" s="4"/>
      <c r="O52" s="4"/>
      <c r="P52" s="4"/>
      <c r="Q52" s="4"/>
      <c r="R52" s="4"/>
      <c r="S52" s="4"/>
      <c r="T52" s="4"/>
      <c r="U52" s="4"/>
      <c r="V52" s="4"/>
      <c r="W52" s="4"/>
      <c r="X52" s="4"/>
    </row>
    <row r="53" spans="2:20" ht="15.75">
      <c r="B53" s="6"/>
      <c r="C53" s="8"/>
      <c r="D53" s="47"/>
      <c r="E53" s="8"/>
      <c r="F53" s="6"/>
      <c r="G53" s="6"/>
      <c r="H53" s="6"/>
      <c r="I53" s="4"/>
      <c r="J53" s="4"/>
      <c r="K53" s="4"/>
      <c r="L53" s="4"/>
      <c r="M53" s="4"/>
      <c r="N53" s="4"/>
      <c r="O53" s="4"/>
      <c r="P53" s="4"/>
      <c r="Q53" s="4"/>
      <c r="R53" s="4"/>
      <c r="S53" s="4"/>
      <c r="T53" s="4"/>
    </row>
    <row r="54" spans="2:20" ht="15.75">
      <c r="B54" s="6"/>
      <c r="C54" s="8"/>
      <c r="D54" s="47"/>
      <c r="E54" s="8"/>
      <c r="F54" s="6"/>
      <c r="G54" s="6"/>
      <c r="H54" s="6"/>
      <c r="I54" s="4"/>
      <c r="J54" s="4"/>
      <c r="K54" s="4"/>
      <c r="L54" s="4"/>
      <c r="M54" s="4"/>
      <c r="N54" s="4"/>
      <c r="O54" s="4"/>
      <c r="P54" s="4"/>
      <c r="Q54" s="4"/>
      <c r="R54" s="4"/>
      <c r="S54" s="4"/>
      <c r="T54" s="4"/>
    </row>
    <row r="55" spans="2:20" ht="15.75">
      <c r="B55" s="6"/>
      <c r="C55" s="8"/>
      <c r="D55" s="47"/>
      <c r="E55" s="8"/>
      <c r="F55" s="6"/>
      <c r="G55" s="6"/>
      <c r="H55" s="6"/>
      <c r="I55" s="4"/>
      <c r="J55" s="4"/>
      <c r="K55" s="4"/>
      <c r="L55" s="4"/>
      <c r="M55" s="4"/>
      <c r="N55" s="4"/>
      <c r="O55" s="4"/>
      <c r="P55" s="4"/>
      <c r="Q55" s="4"/>
      <c r="R55" s="4"/>
      <c r="S55" s="4"/>
      <c r="T55" s="4"/>
    </row>
    <row r="56" spans="2:20" ht="15.75">
      <c r="B56" s="6"/>
      <c r="C56" s="4"/>
      <c r="D56" s="46"/>
      <c r="E56" s="4"/>
      <c r="F56" s="6"/>
      <c r="G56" s="6"/>
      <c r="H56" s="6"/>
      <c r="I56" s="4"/>
      <c r="J56" s="4"/>
      <c r="K56" s="4"/>
      <c r="L56" s="4"/>
      <c r="M56" s="4"/>
      <c r="N56" s="4"/>
      <c r="O56" s="4"/>
      <c r="P56" s="4"/>
      <c r="Q56" s="4"/>
      <c r="R56" s="4"/>
      <c r="S56" s="4"/>
      <c r="T56" s="4"/>
    </row>
    <row r="57" spans="2:20" ht="15.75">
      <c r="B57" s="6"/>
      <c r="C57" s="4"/>
      <c r="D57" s="46"/>
      <c r="E57" s="4"/>
      <c r="F57" s="6"/>
      <c r="G57" s="6"/>
      <c r="H57" s="6"/>
      <c r="I57" s="4"/>
      <c r="J57" s="4"/>
      <c r="K57" s="4"/>
      <c r="L57" s="4"/>
      <c r="M57" s="4"/>
      <c r="N57" s="4"/>
      <c r="O57" s="4"/>
      <c r="P57" s="4"/>
      <c r="Q57" s="4"/>
      <c r="R57" s="4"/>
      <c r="S57" s="4"/>
      <c r="T57" s="4"/>
    </row>
    <row r="58" spans="2:20" ht="15.75">
      <c r="B58" s="6"/>
      <c r="C58" s="4"/>
      <c r="D58" s="46"/>
      <c r="E58" s="4"/>
      <c r="F58" s="6"/>
      <c r="G58" s="6"/>
      <c r="H58" s="6"/>
      <c r="I58" s="4"/>
      <c r="J58" s="4"/>
      <c r="K58" s="4"/>
      <c r="L58" s="4"/>
      <c r="M58" s="4"/>
      <c r="N58" s="4"/>
      <c r="O58" s="4"/>
      <c r="P58" s="4"/>
      <c r="Q58" s="4"/>
      <c r="R58" s="4"/>
      <c r="S58" s="4"/>
      <c r="T58" s="4"/>
    </row>
    <row r="59" spans="2:20" ht="15.75">
      <c r="B59" s="6"/>
      <c r="C59" s="8"/>
      <c r="D59" s="47"/>
      <c r="E59" s="8"/>
      <c r="F59" s="6"/>
      <c r="G59" s="6"/>
      <c r="H59" s="6"/>
      <c r="I59" s="4"/>
      <c r="J59" s="4"/>
      <c r="K59" s="4"/>
      <c r="L59" s="4"/>
      <c r="M59" s="4"/>
      <c r="N59" s="4"/>
      <c r="O59" s="4"/>
      <c r="P59" s="4"/>
      <c r="Q59" s="4"/>
      <c r="R59" s="4"/>
      <c r="S59" s="4"/>
      <c r="T59" s="4"/>
    </row>
    <row r="60" spans="2:20" ht="15.75">
      <c r="B60" s="6"/>
      <c r="C60" s="8"/>
      <c r="D60" s="47"/>
      <c r="E60" s="8"/>
      <c r="F60" s="6"/>
      <c r="G60" s="6"/>
      <c r="H60" s="6"/>
      <c r="I60" s="4"/>
      <c r="J60" s="4"/>
      <c r="K60" s="4"/>
      <c r="L60" s="4"/>
      <c r="M60" s="4"/>
      <c r="N60" s="4"/>
      <c r="O60" s="4"/>
      <c r="P60" s="4"/>
      <c r="Q60" s="4"/>
      <c r="R60" s="4"/>
      <c r="S60" s="4"/>
      <c r="T60" s="4"/>
    </row>
    <row r="61" spans="2:20" ht="15.75">
      <c r="B61" s="6"/>
      <c r="C61" s="8"/>
      <c r="D61" s="47"/>
      <c r="E61" s="8"/>
      <c r="F61" s="6"/>
      <c r="G61" s="6"/>
      <c r="H61" s="6"/>
      <c r="I61" s="4"/>
      <c r="J61" s="4"/>
      <c r="K61" s="4"/>
      <c r="L61" s="4"/>
      <c r="M61" s="4"/>
      <c r="N61" s="4"/>
      <c r="O61" s="4"/>
      <c r="P61" s="4"/>
      <c r="Q61" s="4"/>
      <c r="R61" s="4"/>
      <c r="S61" s="4"/>
      <c r="T61" s="4"/>
    </row>
    <row r="62" spans="2:20" ht="15.75">
      <c r="B62" s="6"/>
      <c r="C62" s="8"/>
      <c r="D62" s="47"/>
      <c r="E62" s="8"/>
      <c r="F62" s="6"/>
      <c r="G62" s="6"/>
      <c r="H62" s="6"/>
      <c r="I62" s="4"/>
      <c r="J62" s="4"/>
      <c r="K62" s="4"/>
      <c r="L62" s="4"/>
      <c r="M62" s="4"/>
      <c r="N62" s="4"/>
      <c r="O62" s="4"/>
      <c r="P62" s="4"/>
      <c r="Q62" s="4"/>
      <c r="R62" s="4"/>
      <c r="S62" s="4"/>
      <c r="T62" s="4"/>
    </row>
    <row r="63" spans="2:16" ht="15.75">
      <c r="B63" s="4"/>
      <c r="C63" s="4"/>
      <c r="D63" s="46"/>
      <c r="E63" s="4"/>
      <c r="F63" s="4"/>
      <c r="G63" s="4"/>
      <c r="H63" s="4"/>
      <c r="I63" s="4"/>
      <c r="J63" s="4"/>
      <c r="K63" s="4"/>
      <c r="L63" s="4"/>
      <c r="M63" s="4"/>
      <c r="N63" s="4"/>
      <c r="O63" s="4"/>
      <c r="P63" s="4"/>
    </row>
    <row r="64" spans="2:16" ht="15.75">
      <c r="B64" s="4"/>
      <c r="C64" s="4"/>
      <c r="D64" s="46"/>
      <c r="E64" s="4"/>
      <c r="F64" s="4"/>
      <c r="G64" s="4"/>
      <c r="H64" s="4"/>
      <c r="I64" s="4"/>
      <c r="J64" s="4"/>
      <c r="K64" s="4"/>
      <c r="L64" s="4"/>
      <c r="M64" s="4"/>
      <c r="N64" s="4"/>
      <c r="O64" s="4"/>
      <c r="P64" s="4"/>
    </row>
    <row r="65" spans="2:16" ht="15.75">
      <c r="B65" s="4"/>
      <c r="C65" s="4"/>
      <c r="D65" s="46"/>
      <c r="E65" s="4"/>
      <c r="F65" s="4"/>
      <c r="G65" s="4"/>
      <c r="H65" s="4"/>
      <c r="I65" s="4"/>
      <c r="J65" s="4"/>
      <c r="K65" s="4"/>
      <c r="L65" s="4"/>
      <c r="M65" s="4"/>
      <c r="N65" s="4"/>
      <c r="O65" s="4"/>
      <c r="P65" s="4"/>
    </row>
    <row r="66" spans="2:16" ht="15.75">
      <c r="B66" s="4"/>
      <c r="C66" s="4"/>
      <c r="D66" s="46"/>
      <c r="E66" s="4"/>
      <c r="F66" s="4"/>
      <c r="G66" s="4"/>
      <c r="H66" s="4"/>
      <c r="I66" s="4"/>
      <c r="J66" s="4"/>
      <c r="K66" s="4"/>
      <c r="L66" s="4"/>
      <c r="M66" s="4"/>
      <c r="N66" s="4"/>
      <c r="O66" s="4"/>
      <c r="P66" s="4"/>
    </row>
    <row r="67" spans="2:16" ht="15.75">
      <c r="B67" s="4"/>
      <c r="C67" s="4"/>
      <c r="D67" s="46"/>
      <c r="E67" s="4"/>
      <c r="F67" s="4"/>
      <c r="G67" s="4"/>
      <c r="H67" s="4"/>
      <c r="I67" s="4"/>
      <c r="J67" s="4"/>
      <c r="K67" s="4"/>
      <c r="L67" s="4"/>
      <c r="M67" s="4"/>
      <c r="N67" s="4"/>
      <c r="O67" s="4"/>
      <c r="P67" s="4"/>
    </row>
    <row r="68" spans="2:16" ht="15.75">
      <c r="B68" s="4"/>
      <c r="C68" s="4"/>
      <c r="D68" s="46"/>
      <c r="E68" s="4"/>
      <c r="F68" s="4"/>
      <c r="G68" s="4"/>
      <c r="H68" s="4"/>
      <c r="I68" s="4"/>
      <c r="J68" s="4"/>
      <c r="K68" s="4"/>
      <c r="L68" s="4"/>
      <c r="M68" s="4"/>
      <c r="N68" s="4"/>
      <c r="O68" s="4"/>
      <c r="P68" s="4"/>
    </row>
    <row r="69" spans="2:16" ht="15.75">
      <c r="B69" s="4"/>
      <c r="C69" s="4"/>
      <c r="D69" s="46"/>
      <c r="E69" s="4"/>
      <c r="F69" s="4"/>
      <c r="G69" s="4"/>
      <c r="H69" s="4"/>
      <c r="I69" s="4"/>
      <c r="J69" s="4"/>
      <c r="K69" s="4"/>
      <c r="L69" s="4"/>
      <c r="M69" s="4"/>
      <c r="N69" s="4"/>
      <c r="O69" s="4"/>
      <c r="P69" s="4"/>
    </row>
    <row r="70" spans="2:16" ht="15.75">
      <c r="B70" s="4"/>
      <c r="C70" s="4"/>
      <c r="D70" s="46"/>
      <c r="E70" s="4"/>
      <c r="F70" s="4"/>
      <c r="G70" s="4"/>
      <c r="H70" s="4"/>
      <c r="I70" s="4"/>
      <c r="J70" s="4"/>
      <c r="K70" s="4"/>
      <c r="L70" s="4"/>
      <c r="M70" s="4"/>
      <c r="N70" s="4"/>
      <c r="O70" s="4"/>
      <c r="P70" s="4"/>
    </row>
    <row r="71" spans="2:16" ht="15.75">
      <c r="B71" s="4"/>
      <c r="C71" s="4"/>
      <c r="D71" s="46"/>
      <c r="E71" s="4"/>
      <c r="F71" s="4"/>
      <c r="G71" s="4"/>
      <c r="H71" s="4"/>
      <c r="I71" s="4"/>
      <c r="J71" s="4"/>
      <c r="K71" s="4"/>
      <c r="L71" s="4"/>
      <c r="M71" s="4"/>
      <c r="N71" s="4"/>
      <c r="O71" s="4"/>
      <c r="P71" s="4"/>
    </row>
    <row r="72" spans="2:16" ht="15.75">
      <c r="B72" s="4"/>
      <c r="C72" s="4"/>
      <c r="D72" s="46"/>
      <c r="E72" s="4"/>
      <c r="F72" s="4"/>
      <c r="G72" s="4"/>
      <c r="H72" s="4"/>
      <c r="I72" s="4"/>
      <c r="J72" s="4"/>
      <c r="K72" s="4"/>
      <c r="L72" s="4"/>
      <c r="M72" s="4"/>
      <c r="N72" s="4"/>
      <c r="O72" s="4"/>
      <c r="P72" s="4"/>
    </row>
    <row r="73" spans="2:16" ht="15.75">
      <c r="B73" s="4"/>
      <c r="C73" s="4"/>
      <c r="D73" s="46"/>
      <c r="E73" s="4"/>
      <c r="F73" s="4"/>
      <c r="G73" s="4"/>
      <c r="H73" s="4"/>
      <c r="I73" s="4"/>
      <c r="J73" s="4"/>
      <c r="K73" s="4"/>
      <c r="L73" s="4"/>
      <c r="M73" s="4"/>
      <c r="N73" s="4"/>
      <c r="O73" s="4"/>
      <c r="P73" s="4"/>
    </row>
    <row r="74" spans="2:16" ht="15.75">
      <c r="B74" s="4"/>
      <c r="C74" s="4"/>
      <c r="D74" s="46"/>
      <c r="E74" s="4"/>
      <c r="F74" s="4"/>
      <c r="G74" s="4"/>
      <c r="H74" s="4"/>
      <c r="I74" s="4"/>
      <c r="J74" s="4"/>
      <c r="K74" s="4"/>
      <c r="L74" s="4"/>
      <c r="M74" s="4"/>
      <c r="N74" s="4"/>
      <c r="O74" s="4"/>
      <c r="P74" s="4"/>
    </row>
    <row r="75" spans="2:16" ht="15.75">
      <c r="B75" s="4"/>
      <c r="C75" s="4"/>
      <c r="D75" s="46"/>
      <c r="E75" s="4"/>
      <c r="F75" s="4"/>
      <c r="G75" s="4"/>
      <c r="H75" s="4"/>
      <c r="I75" s="4"/>
      <c r="J75" s="4"/>
      <c r="K75" s="4"/>
      <c r="L75" s="4"/>
      <c r="M75" s="4"/>
      <c r="N75" s="4"/>
      <c r="O75" s="4"/>
      <c r="P75" s="4"/>
    </row>
    <row r="76" spans="2:16" ht="15.75">
      <c r="B76" s="4"/>
      <c r="C76" s="4"/>
      <c r="D76" s="46"/>
      <c r="E76" s="4"/>
      <c r="F76" s="4"/>
      <c r="G76" s="4"/>
      <c r="H76" s="4"/>
      <c r="I76" s="4"/>
      <c r="J76" s="4"/>
      <c r="K76" s="4"/>
      <c r="L76" s="4"/>
      <c r="M76" s="4"/>
      <c r="N76" s="4"/>
      <c r="O76" s="4"/>
      <c r="P76" s="4"/>
    </row>
    <row r="77" spans="2:16" ht="15.75">
      <c r="B77" s="4"/>
      <c r="C77" s="4"/>
      <c r="D77" s="46"/>
      <c r="E77" s="4"/>
      <c r="F77" s="4"/>
      <c r="G77" s="4"/>
      <c r="H77" s="4"/>
      <c r="I77" s="4"/>
      <c r="J77" s="4"/>
      <c r="K77" s="4"/>
      <c r="L77" s="4"/>
      <c r="M77" s="4"/>
      <c r="N77" s="4"/>
      <c r="O77" s="4"/>
      <c r="P77" s="4"/>
    </row>
    <row r="78" spans="2:16" ht="15.75">
      <c r="B78" s="4"/>
      <c r="C78" s="4"/>
      <c r="D78" s="46"/>
      <c r="E78" s="4"/>
      <c r="F78" s="4"/>
      <c r="G78" s="4"/>
      <c r="H78" s="4"/>
      <c r="I78" s="4"/>
      <c r="J78" s="4"/>
      <c r="K78" s="4"/>
      <c r="L78" s="4"/>
      <c r="M78" s="4"/>
      <c r="N78" s="4"/>
      <c r="O78" s="4"/>
      <c r="P78" s="4"/>
    </row>
    <row r="79" spans="2:16" ht="15.75">
      <c r="B79" s="4"/>
      <c r="C79" s="4"/>
      <c r="D79" s="46"/>
      <c r="E79" s="4"/>
      <c r="F79" s="4"/>
      <c r="G79" s="4"/>
      <c r="H79" s="4"/>
      <c r="I79" s="4"/>
      <c r="J79" s="4"/>
      <c r="K79" s="4"/>
      <c r="L79" s="4"/>
      <c r="M79" s="4"/>
      <c r="N79" s="4"/>
      <c r="O79" s="4"/>
      <c r="P79" s="4"/>
    </row>
    <row r="80" spans="2:16" ht="15.75">
      <c r="B80" s="4"/>
      <c r="C80" s="4"/>
      <c r="D80" s="46"/>
      <c r="E80" s="4"/>
      <c r="F80" s="4"/>
      <c r="G80" s="4"/>
      <c r="H80" s="4"/>
      <c r="I80" s="4"/>
      <c r="J80" s="4"/>
      <c r="K80" s="4"/>
      <c r="L80" s="4"/>
      <c r="M80" s="4"/>
      <c r="N80" s="4"/>
      <c r="O80" s="4"/>
      <c r="P80" s="4"/>
    </row>
    <row r="81" spans="2:16" ht="15.75">
      <c r="B81" s="4"/>
      <c r="C81" s="4"/>
      <c r="D81" s="46"/>
      <c r="E81" s="4"/>
      <c r="F81" s="4"/>
      <c r="G81" s="4"/>
      <c r="H81" s="4"/>
      <c r="I81" s="4"/>
      <c r="J81" s="4"/>
      <c r="K81" s="4"/>
      <c r="L81" s="4"/>
      <c r="M81" s="4"/>
      <c r="N81" s="4"/>
      <c r="O81" s="4"/>
      <c r="P81" s="4"/>
    </row>
    <row r="82" spans="2:16" ht="15.75">
      <c r="B82" s="4"/>
      <c r="C82" s="4"/>
      <c r="D82" s="46"/>
      <c r="E82" s="4"/>
      <c r="F82" s="4"/>
      <c r="G82" s="4"/>
      <c r="H82" s="4"/>
      <c r="I82" s="4"/>
      <c r="J82" s="4"/>
      <c r="K82" s="4"/>
      <c r="L82" s="4"/>
      <c r="M82" s="4"/>
      <c r="N82" s="4"/>
      <c r="O82" s="4"/>
      <c r="P82" s="4"/>
    </row>
    <row r="83" spans="2:16" ht="15.75">
      <c r="B83" s="4"/>
      <c r="C83" s="4"/>
      <c r="D83" s="46"/>
      <c r="E83" s="4"/>
      <c r="F83" s="4"/>
      <c r="G83" s="4"/>
      <c r="H83" s="4"/>
      <c r="I83" s="4"/>
      <c r="J83" s="4"/>
      <c r="K83" s="4"/>
      <c r="L83" s="4"/>
      <c r="M83" s="4"/>
      <c r="N83" s="4"/>
      <c r="O83" s="4"/>
      <c r="P83" s="4"/>
    </row>
    <row r="84" spans="2:16" ht="15.75">
      <c r="B84" s="4"/>
      <c r="C84" s="4"/>
      <c r="D84" s="46"/>
      <c r="E84" s="4"/>
      <c r="F84" s="4"/>
      <c r="G84" s="4"/>
      <c r="H84" s="4"/>
      <c r="I84" s="4"/>
      <c r="J84" s="4"/>
      <c r="K84" s="4"/>
      <c r="L84" s="4"/>
      <c r="M84" s="4"/>
      <c r="N84" s="4"/>
      <c r="O84" s="4"/>
      <c r="P84" s="4"/>
    </row>
    <row r="85" spans="2:16" ht="15.75">
      <c r="B85" s="4"/>
      <c r="C85" s="4"/>
      <c r="D85" s="46"/>
      <c r="E85" s="4"/>
      <c r="F85" s="4"/>
      <c r="G85" s="4"/>
      <c r="H85" s="4"/>
      <c r="I85" s="4"/>
      <c r="J85" s="4"/>
      <c r="K85" s="4"/>
      <c r="L85" s="4"/>
      <c r="M85" s="4"/>
      <c r="N85" s="4"/>
      <c r="O85" s="4"/>
      <c r="P85" s="4"/>
    </row>
    <row r="86" spans="2:16" ht="15.75">
      <c r="B86" s="4"/>
      <c r="C86" s="4"/>
      <c r="D86" s="46"/>
      <c r="E86" s="4"/>
      <c r="F86" s="4"/>
      <c r="G86" s="4"/>
      <c r="H86" s="4"/>
      <c r="I86" s="4"/>
      <c r="J86" s="4"/>
      <c r="K86" s="4"/>
      <c r="L86" s="4"/>
      <c r="M86" s="4"/>
      <c r="N86" s="4"/>
      <c r="O86" s="4"/>
      <c r="P86" s="4"/>
    </row>
    <row r="87" spans="2:16" ht="15.75">
      <c r="B87" s="4"/>
      <c r="C87" s="4"/>
      <c r="D87" s="46"/>
      <c r="E87" s="4"/>
      <c r="F87" s="4"/>
      <c r="G87" s="4"/>
      <c r="H87" s="4"/>
      <c r="I87" s="4"/>
      <c r="J87" s="4"/>
      <c r="K87" s="4"/>
      <c r="L87" s="4"/>
      <c r="M87" s="4"/>
      <c r="N87" s="4"/>
      <c r="O87" s="4"/>
      <c r="P87" s="4"/>
    </row>
    <row r="88" spans="2:16" ht="15.75">
      <c r="B88" s="4"/>
      <c r="C88" s="4"/>
      <c r="D88" s="46"/>
      <c r="E88" s="4"/>
      <c r="F88" s="4"/>
      <c r="G88" s="4"/>
      <c r="H88" s="4"/>
      <c r="I88" s="4"/>
      <c r="J88" s="4"/>
      <c r="K88" s="4"/>
      <c r="L88" s="4"/>
      <c r="M88" s="4"/>
      <c r="N88" s="4"/>
      <c r="O88" s="4"/>
      <c r="P88" s="4"/>
    </row>
    <row r="89" spans="2:16" ht="15.75">
      <c r="B89" s="4"/>
      <c r="C89" s="4"/>
      <c r="D89" s="46"/>
      <c r="E89" s="4"/>
      <c r="F89" s="4"/>
      <c r="G89" s="4"/>
      <c r="H89" s="4"/>
      <c r="I89" s="4"/>
      <c r="J89" s="4"/>
      <c r="K89" s="4"/>
      <c r="L89" s="4"/>
      <c r="M89" s="4"/>
      <c r="N89" s="4"/>
      <c r="O89" s="4"/>
      <c r="P89" s="4"/>
    </row>
    <row r="90" spans="2:16" ht="15.75">
      <c r="B90" s="4"/>
      <c r="C90" s="4"/>
      <c r="D90" s="46"/>
      <c r="E90" s="4"/>
      <c r="F90" s="4"/>
      <c r="G90" s="4"/>
      <c r="H90" s="4"/>
      <c r="I90" s="4"/>
      <c r="J90" s="4"/>
      <c r="K90" s="4"/>
      <c r="L90" s="4"/>
      <c r="M90" s="4"/>
      <c r="N90" s="4"/>
      <c r="O90" s="4"/>
      <c r="P90" s="4"/>
    </row>
    <row r="91" spans="2:16" ht="15.75">
      <c r="B91" s="4"/>
      <c r="C91" s="4"/>
      <c r="D91" s="46"/>
      <c r="E91" s="4"/>
      <c r="F91" s="4"/>
      <c r="G91" s="4"/>
      <c r="H91" s="4"/>
      <c r="I91" s="4"/>
      <c r="J91" s="4"/>
      <c r="K91" s="4"/>
      <c r="L91" s="4"/>
      <c r="M91" s="4"/>
      <c r="N91" s="4"/>
      <c r="O91" s="4"/>
      <c r="P91" s="4"/>
    </row>
    <row r="92" spans="2:16" ht="15.75">
      <c r="B92" s="4"/>
      <c r="C92" s="4"/>
      <c r="D92" s="46"/>
      <c r="E92" s="4"/>
      <c r="F92" s="4"/>
      <c r="G92" s="4"/>
      <c r="H92" s="4"/>
      <c r="I92" s="4"/>
      <c r="J92" s="4"/>
      <c r="K92" s="4"/>
      <c r="L92" s="4"/>
      <c r="M92" s="4"/>
      <c r="N92" s="4"/>
      <c r="O92" s="4"/>
      <c r="P92" s="4"/>
    </row>
    <row r="93" spans="2:16" ht="15.75">
      <c r="B93" s="4"/>
      <c r="C93" s="4"/>
      <c r="D93" s="46"/>
      <c r="E93" s="4"/>
      <c r="F93" s="4"/>
      <c r="G93" s="4"/>
      <c r="H93" s="4"/>
      <c r="I93" s="4"/>
      <c r="J93" s="4"/>
      <c r="K93" s="4"/>
      <c r="L93" s="4"/>
      <c r="M93" s="4"/>
      <c r="N93" s="4"/>
      <c r="O93" s="4"/>
      <c r="P93" s="4"/>
    </row>
    <row r="94" spans="2:16" ht="15.75">
      <c r="B94" s="4"/>
      <c r="C94" s="4"/>
      <c r="D94" s="46"/>
      <c r="E94" s="4"/>
      <c r="F94" s="4"/>
      <c r="G94" s="4"/>
      <c r="H94" s="4"/>
      <c r="I94" s="4"/>
      <c r="J94" s="4"/>
      <c r="K94" s="4"/>
      <c r="L94" s="4"/>
      <c r="M94" s="4"/>
      <c r="N94" s="4"/>
      <c r="O94" s="4"/>
      <c r="P94" s="4"/>
    </row>
    <row r="95" spans="2:16" ht="15.75">
      <c r="B95" s="4"/>
      <c r="C95" s="4"/>
      <c r="D95" s="46"/>
      <c r="E95" s="4"/>
      <c r="F95" s="4"/>
      <c r="G95" s="4"/>
      <c r="H95" s="4"/>
      <c r="I95" s="4"/>
      <c r="J95" s="4"/>
      <c r="K95" s="4"/>
      <c r="L95" s="4"/>
      <c r="M95" s="4"/>
      <c r="N95" s="4"/>
      <c r="O95" s="4"/>
      <c r="P95" s="4"/>
    </row>
    <row r="96" spans="2:16" ht="15.75">
      <c r="B96" s="4"/>
      <c r="C96" s="4"/>
      <c r="D96" s="46"/>
      <c r="E96" s="4"/>
      <c r="F96" s="4"/>
      <c r="G96" s="4"/>
      <c r="H96" s="4"/>
      <c r="I96" s="4"/>
      <c r="J96" s="4"/>
      <c r="K96" s="4"/>
      <c r="L96" s="4"/>
      <c r="M96" s="4"/>
      <c r="N96" s="4"/>
      <c r="O96" s="4"/>
      <c r="P96" s="4"/>
    </row>
    <row r="97" spans="2:16" ht="15.75">
      <c r="B97" s="4"/>
      <c r="C97" s="4"/>
      <c r="D97" s="46"/>
      <c r="E97" s="4"/>
      <c r="F97" s="4"/>
      <c r="G97" s="4"/>
      <c r="H97" s="4"/>
      <c r="I97" s="4"/>
      <c r="J97" s="4"/>
      <c r="K97" s="4"/>
      <c r="L97" s="4"/>
      <c r="M97" s="4"/>
      <c r="N97" s="4"/>
      <c r="O97" s="4"/>
      <c r="P97" s="4"/>
    </row>
    <row r="98" spans="2:16" ht="15.75">
      <c r="B98" s="4"/>
      <c r="C98" s="4"/>
      <c r="D98" s="46"/>
      <c r="E98" s="4"/>
      <c r="F98" s="4"/>
      <c r="G98" s="4"/>
      <c r="H98" s="4"/>
      <c r="I98" s="4"/>
      <c r="J98" s="4"/>
      <c r="K98" s="4"/>
      <c r="L98" s="4"/>
      <c r="M98" s="4"/>
      <c r="N98" s="4"/>
      <c r="O98" s="4"/>
      <c r="P98" s="4"/>
    </row>
  </sheetData>
  <sheetProtection/>
  <mergeCells count="22">
    <mergeCell ref="M7:M8"/>
    <mergeCell ref="N7:N8"/>
    <mergeCell ref="I7:I8"/>
    <mergeCell ref="J7:J8"/>
    <mergeCell ref="K7:K8"/>
    <mergeCell ref="L7:L8"/>
    <mergeCell ref="O7:O8"/>
    <mergeCell ref="T7:T8"/>
    <mergeCell ref="P7:P8"/>
    <mergeCell ref="Q7:Q8"/>
    <mergeCell ref="R7:R8"/>
    <mergeCell ref="S7:S8"/>
    <mergeCell ref="B44:C44"/>
    <mergeCell ref="E44:H44"/>
    <mergeCell ref="C42:F42"/>
    <mergeCell ref="B5:H5"/>
    <mergeCell ref="B7:B8"/>
    <mergeCell ref="C7:C8"/>
    <mergeCell ref="H7:H8"/>
    <mergeCell ref="D7:D8"/>
    <mergeCell ref="E7:E8"/>
    <mergeCell ref="F7:G7"/>
  </mergeCells>
  <printOptions/>
  <pageMargins left="0.75" right="0.75" top="1" bottom="1" header="0.5" footer="0.5"/>
  <pageSetup fitToHeight="1" fitToWidth="1" orientation="portrait" scale="46"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1"/>
  <sheetViews>
    <sheetView tabSelected="1" zoomScale="75" zoomScaleNormal="75" zoomScaleSheetLayoutView="86" zoomScalePageLayoutView="0" workbookViewId="0" topLeftCell="A1">
      <selection activeCell="F14" sqref="F14"/>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1" t="s">
        <v>650</v>
      </c>
    </row>
    <row r="3" spans="2:8" s="10" customFormat="1" ht="15.75">
      <c r="B3" s="10" t="s">
        <v>207</v>
      </c>
      <c r="C3" s="10" t="s">
        <v>779</v>
      </c>
      <c r="F3" s="40"/>
      <c r="G3" s="40"/>
      <c r="H3" s="40"/>
    </row>
    <row r="4" spans="2:8" s="10" customFormat="1" ht="15.75">
      <c r="B4" s="10" t="s">
        <v>208</v>
      </c>
      <c r="C4" s="10">
        <v>8128260</v>
      </c>
      <c r="F4" s="40"/>
      <c r="G4" s="40"/>
      <c r="H4" s="40"/>
    </row>
    <row r="7" spans="2:8" ht="18.75">
      <c r="B7" s="581" t="s">
        <v>59</v>
      </c>
      <c r="C7" s="581"/>
      <c r="D7" s="581"/>
      <c r="E7" s="581"/>
      <c r="F7" s="581"/>
      <c r="G7" s="41"/>
      <c r="H7" s="41"/>
    </row>
    <row r="8" spans="3:7" ht="16.5" customHeight="1" thickBot="1">
      <c r="C8" s="14"/>
      <c r="D8" s="14"/>
      <c r="E8" s="14"/>
      <c r="F8" s="14"/>
      <c r="G8" s="13"/>
    </row>
    <row r="9" spans="2:18" ht="25.5" customHeight="1">
      <c r="B9" s="558" t="s">
        <v>10</v>
      </c>
      <c r="C9" s="560" t="s">
        <v>198</v>
      </c>
      <c r="D9" s="548" t="s">
        <v>145</v>
      </c>
      <c r="E9" s="548" t="s">
        <v>144</v>
      </c>
      <c r="F9" s="584" t="s">
        <v>657</v>
      </c>
      <c r="G9" s="39"/>
      <c r="H9" s="39"/>
      <c r="I9" s="571"/>
      <c r="J9" s="572"/>
      <c r="K9" s="571"/>
      <c r="L9" s="572"/>
      <c r="M9" s="571"/>
      <c r="N9" s="572"/>
      <c r="O9" s="571"/>
      <c r="P9" s="572"/>
      <c r="Q9" s="572"/>
      <c r="R9" s="572"/>
    </row>
    <row r="10" spans="2:18" ht="36.75" customHeight="1" thickBot="1">
      <c r="B10" s="559"/>
      <c r="C10" s="583"/>
      <c r="D10" s="549"/>
      <c r="E10" s="549"/>
      <c r="F10" s="585"/>
      <c r="G10" s="38"/>
      <c r="H10" s="39"/>
      <c r="I10" s="571"/>
      <c r="J10" s="571"/>
      <c r="K10" s="571"/>
      <c r="L10" s="571"/>
      <c r="M10" s="571"/>
      <c r="N10" s="572"/>
      <c r="O10" s="571"/>
      <c r="P10" s="572"/>
      <c r="Q10" s="572"/>
      <c r="R10" s="572"/>
    </row>
    <row r="11" spans="2:18" s="55" customFormat="1" ht="36.75" customHeight="1">
      <c r="B11" s="358"/>
      <c r="C11" s="357" t="s">
        <v>853</v>
      </c>
      <c r="D11" s="359">
        <v>41</v>
      </c>
      <c r="E11" s="359">
        <v>7</v>
      </c>
      <c r="F11" s="360">
        <v>5</v>
      </c>
      <c r="G11" s="75"/>
      <c r="H11" s="75"/>
      <c r="I11" s="76"/>
      <c r="J11" s="76"/>
      <c r="K11" s="76"/>
      <c r="L11" s="76"/>
      <c r="M11" s="76"/>
      <c r="N11" s="60"/>
      <c r="O11" s="76"/>
      <c r="P11" s="60"/>
      <c r="Q11" s="60"/>
      <c r="R11" s="60"/>
    </row>
    <row r="12" spans="2:18" s="55" customFormat="1" ht="18.75">
      <c r="B12" s="361" t="s">
        <v>80</v>
      </c>
      <c r="C12" s="77" t="s">
        <v>38</v>
      </c>
      <c r="D12" s="54"/>
      <c r="E12" s="54"/>
      <c r="F12" s="362"/>
      <c r="G12" s="56"/>
      <c r="H12" s="56"/>
      <c r="I12" s="56"/>
      <c r="J12" s="56"/>
      <c r="K12" s="56"/>
      <c r="L12" s="56"/>
      <c r="M12" s="56"/>
      <c r="N12" s="56"/>
      <c r="O12" s="56"/>
      <c r="P12" s="56"/>
      <c r="Q12" s="56"/>
      <c r="R12" s="56"/>
    </row>
    <row r="13" spans="2:18" s="55" customFormat="1" ht="18.75">
      <c r="B13" s="361" t="s">
        <v>81</v>
      </c>
      <c r="C13" s="78" t="s">
        <v>780</v>
      </c>
      <c r="D13" s="449">
        <v>4</v>
      </c>
      <c r="E13" s="449">
        <v>5</v>
      </c>
      <c r="F13" s="426"/>
      <c r="G13" s="56"/>
      <c r="H13" s="56"/>
      <c r="I13" s="56"/>
      <c r="J13" s="56"/>
      <c r="K13" s="56"/>
      <c r="L13" s="56"/>
      <c r="M13" s="56"/>
      <c r="N13" s="56"/>
      <c r="O13" s="56"/>
      <c r="P13" s="56"/>
      <c r="Q13" s="56"/>
      <c r="R13" s="56"/>
    </row>
    <row r="14" spans="2:18" s="55" customFormat="1" ht="18.75">
      <c r="B14" s="361" t="s">
        <v>82</v>
      </c>
      <c r="C14" s="78" t="s">
        <v>781</v>
      </c>
      <c r="D14" s="54"/>
      <c r="E14" s="449">
        <v>9</v>
      </c>
      <c r="F14" s="426">
        <v>13</v>
      </c>
      <c r="G14" s="56"/>
      <c r="H14" s="56"/>
      <c r="I14" s="56"/>
      <c r="J14" s="56"/>
      <c r="K14" s="56"/>
      <c r="L14" s="56"/>
      <c r="M14" s="56"/>
      <c r="N14" s="56"/>
      <c r="O14" s="56"/>
      <c r="P14" s="56"/>
      <c r="Q14" s="56"/>
      <c r="R14" s="56"/>
    </row>
    <row r="15" spans="2:18" s="55" customFormat="1" ht="18.75">
      <c r="B15" s="361" t="s">
        <v>83</v>
      </c>
      <c r="C15" s="78" t="s">
        <v>835</v>
      </c>
      <c r="D15" s="449"/>
      <c r="E15" s="54"/>
      <c r="F15" s="362"/>
      <c r="G15" s="56"/>
      <c r="H15" s="56"/>
      <c r="I15" s="56"/>
      <c r="J15" s="56"/>
      <c r="K15" s="56"/>
      <c r="L15" s="56"/>
      <c r="M15" s="56"/>
      <c r="N15" s="56"/>
      <c r="O15" s="56"/>
      <c r="P15" s="56"/>
      <c r="Q15" s="56"/>
      <c r="R15" s="56"/>
    </row>
    <row r="16" spans="2:18" s="55" customFormat="1" ht="18.75">
      <c r="B16" s="361" t="s">
        <v>84</v>
      </c>
      <c r="C16" s="78" t="s">
        <v>838</v>
      </c>
      <c r="D16" s="449">
        <v>1</v>
      </c>
      <c r="E16" s="54"/>
      <c r="F16" s="362"/>
      <c r="G16" s="56"/>
      <c r="H16" s="56"/>
      <c r="I16" s="56"/>
      <c r="J16" s="56"/>
      <c r="K16" s="56"/>
      <c r="L16" s="56"/>
      <c r="M16" s="56"/>
      <c r="N16" s="56"/>
      <c r="O16" s="56"/>
      <c r="P16" s="56"/>
      <c r="Q16" s="56"/>
      <c r="R16" s="56"/>
    </row>
    <row r="17" spans="2:18" s="55" customFormat="1" ht="13.5" customHeight="1">
      <c r="B17" s="363"/>
      <c r="C17" s="78"/>
      <c r="D17" s="54"/>
      <c r="E17" s="54"/>
      <c r="F17" s="362"/>
      <c r="G17" s="56"/>
      <c r="H17" s="56"/>
      <c r="I17" s="56"/>
      <c r="J17" s="56"/>
      <c r="K17" s="56"/>
      <c r="L17" s="56"/>
      <c r="M17" s="56"/>
      <c r="N17" s="56"/>
      <c r="O17" s="56"/>
      <c r="P17" s="56"/>
      <c r="Q17" s="56"/>
      <c r="R17" s="56"/>
    </row>
    <row r="18" spans="2:18" s="55" customFormat="1" ht="18.75">
      <c r="B18" s="361" t="s">
        <v>85</v>
      </c>
      <c r="C18" s="77" t="s">
        <v>39</v>
      </c>
      <c r="D18" s="54"/>
      <c r="E18" s="54"/>
      <c r="F18" s="362"/>
      <c r="G18" s="56"/>
      <c r="H18" s="56"/>
      <c r="I18" s="56"/>
      <c r="J18" s="56"/>
      <c r="K18" s="56"/>
      <c r="L18" s="56"/>
      <c r="M18" s="56"/>
      <c r="N18" s="56"/>
      <c r="O18" s="56"/>
      <c r="P18" s="56"/>
      <c r="Q18" s="56"/>
      <c r="R18" s="56"/>
    </row>
    <row r="19" spans="2:18" s="55" customFormat="1" ht="18.75">
      <c r="B19" s="361" t="s">
        <v>86</v>
      </c>
      <c r="C19" s="53" t="s">
        <v>782</v>
      </c>
      <c r="D19" s="449">
        <v>7</v>
      </c>
      <c r="E19" s="449">
        <v>7</v>
      </c>
      <c r="F19" s="426">
        <v>6</v>
      </c>
      <c r="G19" s="56"/>
      <c r="H19" s="56"/>
      <c r="I19" s="56"/>
      <c r="J19" s="56"/>
      <c r="K19" s="56"/>
      <c r="L19" s="56"/>
      <c r="M19" s="56"/>
      <c r="N19" s="56"/>
      <c r="O19" s="56"/>
      <c r="P19" s="56"/>
      <c r="Q19" s="56"/>
      <c r="R19" s="56"/>
    </row>
    <row r="20" spans="2:18" s="55" customFormat="1" ht="37.5">
      <c r="B20" s="361" t="s">
        <v>87</v>
      </c>
      <c r="C20" s="53" t="s">
        <v>831</v>
      </c>
      <c r="D20" s="54"/>
      <c r="E20" s="449">
        <v>5</v>
      </c>
      <c r="F20" s="362"/>
      <c r="G20" s="56"/>
      <c r="H20" s="56"/>
      <c r="I20" s="56"/>
      <c r="J20" s="56"/>
      <c r="K20" s="56"/>
      <c r="L20" s="56"/>
      <c r="M20" s="56"/>
      <c r="N20" s="56"/>
      <c r="O20" s="56"/>
      <c r="P20" s="56"/>
      <c r="Q20" s="56"/>
      <c r="R20" s="56"/>
    </row>
    <row r="21" spans="2:18" s="55" customFormat="1" ht="37.5">
      <c r="B21" s="361" t="s">
        <v>88</v>
      </c>
      <c r="C21" s="53" t="s">
        <v>832</v>
      </c>
      <c r="D21" s="54"/>
      <c r="E21" s="449"/>
      <c r="F21" s="426">
        <v>4</v>
      </c>
      <c r="G21" s="56"/>
      <c r="H21" s="56"/>
      <c r="I21" s="56"/>
      <c r="J21" s="56"/>
      <c r="K21" s="56"/>
      <c r="L21" s="56"/>
      <c r="M21" s="56"/>
      <c r="N21" s="56"/>
      <c r="O21" s="56"/>
      <c r="P21" s="56"/>
      <c r="Q21" s="56"/>
      <c r="R21" s="56"/>
    </row>
    <row r="22" spans="2:18" s="55" customFormat="1" ht="18.75">
      <c r="B22" s="361" t="s">
        <v>173</v>
      </c>
      <c r="C22" s="53" t="s">
        <v>833</v>
      </c>
      <c r="D22" s="54"/>
      <c r="E22" s="449"/>
      <c r="F22" s="362"/>
      <c r="G22" s="56"/>
      <c r="H22" s="56"/>
      <c r="I22" s="56"/>
      <c r="J22" s="56"/>
      <c r="K22" s="56"/>
      <c r="L22" s="56"/>
      <c r="M22" s="56"/>
      <c r="N22" s="56"/>
      <c r="O22" s="56"/>
      <c r="P22" s="56"/>
      <c r="Q22" s="56"/>
      <c r="R22" s="56"/>
    </row>
    <row r="23" spans="2:18" s="36" customFormat="1" ht="36.75" customHeight="1" thickBot="1">
      <c r="B23" s="364"/>
      <c r="C23" s="365" t="s">
        <v>878</v>
      </c>
      <c r="D23" s="428">
        <v>43</v>
      </c>
      <c r="E23" s="428">
        <v>5</v>
      </c>
      <c r="F23" s="427">
        <v>2</v>
      </c>
      <c r="G23" s="79"/>
      <c r="H23" s="79"/>
      <c r="I23" s="79"/>
      <c r="J23" s="79"/>
      <c r="K23" s="79"/>
      <c r="L23" s="79"/>
      <c r="M23" s="79"/>
      <c r="N23" s="79"/>
      <c r="O23" s="79"/>
      <c r="P23" s="79"/>
      <c r="Q23" s="79"/>
      <c r="R23" s="79"/>
    </row>
    <row r="24" spans="2:18" s="55" customFormat="1" ht="18.75">
      <c r="B24" s="80"/>
      <c r="C24" s="81"/>
      <c r="D24" s="56"/>
      <c r="E24" s="56"/>
      <c r="F24" s="56"/>
      <c r="G24" s="56"/>
      <c r="H24" s="56"/>
      <c r="I24" s="56"/>
      <c r="J24" s="56"/>
      <c r="K24" s="56"/>
      <c r="L24" s="56"/>
      <c r="M24" s="56"/>
      <c r="N24" s="56"/>
      <c r="O24" s="56"/>
      <c r="P24" s="56"/>
      <c r="Q24" s="56"/>
      <c r="R24" s="56"/>
    </row>
    <row r="25" spans="6:18" s="55" customFormat="1" ht="18.75">
      <c r="F25" s="56"/>
      <c r="G25" s="56"/>
      <c r="H25" s="56"/>
      <c r="I25" s="56"/>
      <c r="J25" s="56"/>
      <c r="K25" s="56"/>
      <c r="L25" s="56"/>
      <c r="M25" s="56"/>
      <c r="N25" s="56"/>
      <c r="O25" s="56"/>
      <c r="P25" s="56"/>
      <c r="Q25" s="56"/>
      <c r="R25" s="56"/>
    </row>
    <row r="26" spans="3:18" s="55" customFormat="1" ht="18.75">
      <c r="C26" s="55" t="s">
        <v>673</v>
      </c>
      <c r="F26" s="56"/>
      <c r="G26" s="56"/>
      <c r="H26" s="56"/>
      <c r="I26" s="56"/>
      <c r="J26" s="56"/>
      <c r="K26" s="56"/>
      <c r="L26" s="56"/>
      <c r="M26" s="56"/>
      <c r="N26" s="56"/>
      <c r="O26" s="56"/>
      <c r="P26" s="56"/>
      <c r="Q26" s="56"/>
      <c r="R26" s="56"/>
    </row>
    <row r="27" spans="3:18" s="55" customFormat="1" ht="18.75">
      <c r="C27" s="55" t="s">
        <v>674</v>
      </c>
      <c r="F27" s="56"/>
      <c r="G27" s="56"/>
      <c r="H27" s="56"/>
      <c r="I27" s="56"/>
      <c r="J27" s="56"/>
      <c r="K27" s="56"/>
      <c r="L27" s="56"/>
      <c r="M27" s="56"/>
      <c r="N27" s="56"/>
      <c r="O27" s="56"/>
      <c r="P27" s="56"/>
      <c r="Q27" s="56"/>
      <c r="R27" s="56"/>
    </row>
    <row r="28" spans="6:18" s="55" customFormat="1" ht="18.75">
      <c r="F28" s="56"/>
      <c r="G28" s="56"/>
      <c r="H28" s="56"/>
      <c r="I28" s="56"/>
      <c r="J28" s="56"/>
      <c r="K28" s="56"/>
      <c r="L28" s="56"/>
      <c r="M28" s="56"/>
      <c r="N28" s="56"/>
      <c r="O28" s="56"/>
      <c r="P28" s="56"/>
      <c r="Q28" s="56"/>
      <c r="R28" s="56"/>
    </row>
    <row r="29" spans="6:18" s="55" customFormat="1" ht="18.75" customHeight="1">
      <c r="F29" s="56"/>
      <c r="G29" s="56"/>
      <c r="H29" s="56"/>
      <c r="I29" s="56"/>
      <c r="J29" s="56"/>
      <c r="K29" s="56"/>
      <c r="L29" s="56"/>
      <c r="M29" s="56"/>
      <c r="N29" s="56"/>
      <c r="O29" s="56"/>
      <c r="P29" s="56"/>
      <c r="Q29" s="56"/>
      <c r="R29" s="56"/>
    </row>
    <row r="30" spans="2:18" s="55" customFormat="1" ht="18.75">
      <c r="B30" s="55" t="s">
        <v>199</v>
      </c>
      <c r="C30" s="57" t="s">
        <v>874</v>
      </c>
      <c r="E30" s="582" t="s">
        <v>668</v>
      </c>
      <c r="F30" s="582"/>
      <c r="G30" s="582"/>
      <c r="H30" s="56"/>
      <c r="I30" s="56"/>
      <c r="J30" s="56"/>
      <c r="K30" s="56"/>
      <c r="L30" s="56"/>
      <c r="M30" s="56"/>
      <c r="N30" s="56"/>
      <c r="O30" s="56"/>
      <c r="P30" s="56"/>
      <c r="Q30" s="56"/>
      <c r="R30" s="56"/>
    </row>
    <row r="31" spans="4:18" ht="18.75">
      <c r="D31" s="58" t="s">
        <v>75</v>
      </c>
      <c r="I31" s="4"/>
      <c r="J31" s="4"/>
      <c r="K31" s="4"/>
      <c r="L31" s="4"/>
      <c r="M31" s="4"/>
      <c r="N31" s="4"/>
      <c r="O31" s="4"/>
      <c r="P31" s="4"/>
      <c r="Q31" s="4"/>
      <c r="R31" s="4"/>
    </row>
  </sheetData>
  <sheetProtection/>
  <mergeCells count="17">
    <mergeCell ref="R9:R10"/>
    <mergeCell ref="K9:K10"/>
    <mergeCell ref="L9:L10"/>
    <mergeCell ref="M9:M10"/>
    <mergeCell ref="N9:N10"/>
    <mergeCell ref="Q9:Q10"/>
    <mergeCell ref="O9:O10"/>
    <mergeCell ref="P9:P10"/>
    <mergeCell ref="B7:F7"/>
    <mergeCell ref="E30:G30"/>
    <mergeCell ref="I9:I10"/>
    <mergeCell ref="J9:J10"/>
    <mergeCell ref="B9:B10"/>
    <mergeCell ref="C9:C10"/>
    <mergeCell ref="D9:D10"/>
    <mergeCell ref="E9:E10"/>
    <mergeCell ref="F9:F10"/>
  </mergeCells>
  <printOptions/>
  <pageMargins left="0.47" right="0.38" top="1" bottom="1" header="0.5" footer="0.5"/>
  <pageSetup fitToHeight="1" fitToWidth="1" orientation="landscape" scale="73" r:id="rId1"/>
  <ignoredErrors>
    <ignoredError sqref="B12:B20" numberStoredAsText="1"/>
  </ignoredErrors>
</worksheet>
</file>

<file path=xl/worksheets/sheet6.xml><?xml version="1.0" encoding="utf-8"?>
<worksheet xmlns="http://schemas.openxmlformats.org/spreadsheetml/2006/main" xmlns:r="http://schemas.openxmlformats.org/officeDocument/2006/relationships">
  <sheetPr>
    <tabColor theme="0"/>
  </sheetPr>
  <dimension ref="A1:Q44"/>
  <sheetViews>
    <sheetView zoomScalePageLayoutView="0" workbookViewId="0" topLeftCell="A1">
      <selection activeCell="S10" sqref="S10"/>
    </sheetView>
  </sheetViews>
  <sheetFormatPr defaultColWidth="9.140625" defaultRowHeight="12.75"/>
  <sheetData>
    <row r="1" spans="1:17" ht="12.75">
      <c r="A1" s="498" t="s">
        <v>786</v>
      </c>
      <c r="B1" s="499"/>
      <c r="C1" s="499"/>
      <c r="D1" s="499"/>
      <c r="E1" s="499"/>
      <c r="F1" s="499"/>
      <c r="G1" s="499"/>
      <c r="H1" s="499"/>
      <c r="I1" s="499"/>
      <c r="J1" s="499"/>
      <c r="K1" s="499"/>
      <c r="L1" s="499"/>
      <c r="M1" s="499"/>
      <c r="N1" s="499"/>
      <c r="O1" s="499"/>
      <c r="P1" s="500" t="s">
        <v>649</v>
      </c>
      <c r="Q1" s="499"/>
    </row>
    <row r="2" spans="1:17" ht="12.75">
      <c r="A2" s="498" t="s">
        <v>787</v>
      </c>
      <c r="B2" s="499"/>
      <c r="C2" s="499"/>
      <c r="D2" s="499"/>
      <c r="E2" s="499"/>
      <c r="F2" s="499"/>
      <c r="G2" s="499"/>
      <c r="H2" s="499"/>
      <c r="I2" s="499"/>
      <c r="J2" s="499"/>
      <c r="K2" s="499"/>
      <c r="L2" s="499"/>
      <c r="M2" s="499"/>
      <c r="N2" s="499"/>
      <c r="O2" s="499"/>
      <c r="P2" s="499"/>
      <c r="Q2" s="499"/>
    </row>
    <row r="3" spans="1:17" ht="12.75">
      <c r="A3" s="499"/>
      <c r="B3" s="499"/>
      <c r="C3" s="499"/>
      <c r="D3" s="501"/>
      <c r="E3" s="499"/>
      <c r="F3" s="499"/>
      <c r="G3" s="499"/>
      <c r="H3" s="499"/>
      <c r="I3" s="499"/>
      <c r="J3" s="499"/>
      <c r="K3" s="499"/>
      <c r="L3" s="499"/>
      <c r="M3" s="499"/>
      <c r="N3" s="499"/>
      <c r="O3" s="499"/>
      <c r="P3" s="499"/>
      <c r="Q3" s="499"/>
    </row>
    <row r="4" spans="1:17" ht="12.75">
      <c r="A4" s="576" t="s">
        <v>69</v>
      </c>
      <c r="B4" s="576"/>
      <c r="C4" s="576"/>
      <c r="D4" s="576"/>
      <c r="E4" s="576"/>
      <c r="F4" s="576"/>
      <c r="G4" s="576"/>
      <c r="H4" s="576"/>
      <c r="I4" s="576"/>
      <c r="J4" s="576"/>
      <c r="K4" s="576"/>
      <c r="L4" s="576"/>
      <c r="M4" s="576"/>
      <c r="N4" s="576"/>
      <c r="O4" s="576"/>
      <c r="P4" s="576"/>
      <c r="Q4" s="499"/>
    </row>
    <row r="5" spans="1:17" ht="12.75">
      <c r="A5" s="499"/>
      <c r="B5" s="577"/>
      <c r="C5" s="577"/>
      <c r="D5" s="577"/>
      <c r="E5" s="577"/>
      <c r="F5" s="577"/>
      <c r="G5" s="577"/>
      <c r="H5" s="577"/>
      <c r="I5" s="577"/>
      <c r="J5" s="577"/>
      <c r="K5" s="577"/>
      <c r="L5" s="577"/>
      <c r="M5" s="577"/>
      <c r="N5" s="577"/>
      <c r="O5" s="577"/>
      <c r="P5" s="577"/>
      <c r="Q5" s="577"/>
    </row>
    <row r="6" spans="1:17" ht="12.75">
      <c r="A6" s="499"/>
      <c r="B6" s="499"/>
      <c r="C6" s="499"/>
      <c r="D6" s="502"/>
      <c r="E6" s="499"/>
      <c r="F6" s="499"/>
      <c r="G6" s="499"/>
      <c r="H6" s="499"/>
      <c r="I6" s="499"/>
      <c r="J6" s="499"/>
      <c r="K6" s="499"/>
      <c r="L6" s="499"/>
      <c r="M6" s="499"/>
      <c r="N6" s="499"/>
      <c r="O6" s="499"/>
      <c r="P6" s="499"/>
      <c r="Q6" s="499"/>
    </row>
    <row r="7" spans="1:17" ht="12.75">
      <c r="A7" s="578" t="s">
        <v>9</v>
      </c>
      <c r="B7" s="579" t="s">
        <v>6</v>
      </c>
      <c r="C7" s="575" t="s">
        <v>70</v>
      </c>
      <c r="D7" s="579" t="s">
        <v>24</v>
      </c>
      <c r="E7" s="579"/>
      <c r="F7" s="579"/>
      <c r="G7" s="579"/>
      <c r="H7" s="579"/>
      <c r="I7" s="579"/>
      <c r="J7" s="579"/>
      <c r="K7" s="579"/>
      <c r="L7" s="579"/>
      <c r="M7" s="579"/>
      <c r="N7" s="579"/>
      <c r="O7" s="579"/>
      <c r="P7" s="503" t="s">
        <v>7</v>
      </c>
      <c r="Q7" s="504"/>
    </row>
    <row r="8" spans="1:17" ht="22.5">
      <c r="A8" s="578"/>
      <c r="B8" s="579"/>
      <c r="C8" s="575"/>
      <c r="D8" s="580" t="s">
        <v>12</v>
      </c>
      <c r="E8" s="580" t="s">
        <v>13</v>
      </c>
      <c r="F8" s="580" t="s">
        <v>14</v>
      </c>
      <c r="G8" s="575" t="s">
        <v>15</v>
      </c>
      <c r="H8" s="575" t="s">
        <v>16</v>
      </c>
      <c r="I8" s="575" t="s">
        <v>17</v>
      </c>
      <c r="J8" s="575" t="s">
        <v>18</v>
      </c>
      <c r="K8" s="575" t="s">
        <v>19</v>
      </c>
      <c r="L8" s="575" t="s">
        <v>20</v>
      </c>
      <c r="M8" s="575" t="s">
        <v>21</v>
      </c>
      <c r="N8" s="575" t="s">
        <v>22</v>
      </c>
      <c r="O8" s="575" t="s">
        <v>23</v>
      </c>
      <c r="P8" s="503" t="s">
        <v>25</v>
      </c>
      <c r="Q8" s="499"/>
    </row>
    <row r="9" spans="1:17" ht="33.75">
      <c r="A9" s="578"/>
      <c r="B9" s="579"/>
      <c r="C9" s="575"/>
      <c r="D9" s="580"/>
      <c r="E9" s="580"/>
      <c r="F9" s="580"/>
      <c r="G9" s="575"/>
      <c r="H9" s="575"/>
      <c r="I9" s="575"/>
      <c r="J9" s="575"/>
      <c r="K9" s="575"/>
      <c r="L9" s="575"/>
      <c r="M9" s="575"/>
      <c r="N9" s="575"/>
      <c r="O9" s="575"/>
      <c r="P9" s="503" t="s">
        <v>71</v>
      </c>
      <c r="Q9" s="499"/>
    </row>
    <row r="10" spans="1:17" ht="42">
      <c r="A10" s="573" t="s">
        <v>80</v>
      </c>
      <c r="B10" s="506" t="s">
        <v>788</v>
      </c>
      <c r="C10" s="503"/>
      <c r="D10" s="507"/>
      <c r="E10" s="507"/>
      <c r="F10" s="507"/>
      <c r="G10" s="503"/>
      <c r="H10" s="503"/>
      <c r="I10" s="503"/>
      <c r="J10" s="503"/>
      <c r="K10" s="503"/>
      <c r="L10" s="503"/>
      <c r="M10" s="503"/>
      <c r="N10" s="503"/>
      <c r="O10" s="503"/>
      <c r="P10" s="503"/>
      <c r="Q10" s="499"/>
    </row>
    <row r="11" spans="1:17" ht="67.5">
      <c r="A11" s="573"/>
      <c r="B11" s="508" t="s">
        <v>879</v>
      </c>
      <c r="C11" s="509">
        <v>39.33</v>
      </c>
      <c r="D11" s="509">
        <v>39.33</v>
      </c>
      <c r="E11" s="509">
        <v>39.33</v>
      </c>
      <c r="F11" s="509">
        <v>39.33</v>
      </c>
      <c r="G11" s="509">
        <v>39.33</v>
      </c>
      <c r="H11" s="509">
        <v>39.33</v>
      </c>
      <c r="I11" s="509">
        <v>39.33</v>
      </c>
      <c r="J11" s="509">
        <v>39.33</v>
      </c>
      <c r="K11" s="509">
        <v>39.33</v>
      </c>
      <c r="L11" s="509">
        <v>39.33</v>
      </c>
      <c r="M11" s="509">
        <v>39.33</v>
      </c>
      <c r="N11" s="509">
        <v>39.33</v>
      </c>
      <c r="O11" s="509">
        <v>39.33</v>
      </c>
      <c r="P11" s="503">
        <v>100</v>
      </c>
      <c r="Q11" s="499"/>
    </row>
    <row r="12" spans="1:17" ht="67.5">
      <c r="A12" s="573"/>
      <c r="B12" s="508" t="s">
        <v>789</v>
      </c>
      <c r="C12" s="509">
        <v>39.33</v>
      </c>
      <c r="D12" s="509">
        <v>39.33</v>
      </c>
      <c r="E12" s="509">
        <v>39.33</v>
      </c>
      <c r="F12" s="509">
        <v>39.33</v>
      </c>
      <c r="G12" s="509">
        <v>39.33</v>
      </c>
      <c r="H12" s="509">
        <v>39.33</v>
      </c>
      <c r="I12" s="509">
        <v>39.33</v>
      </c>
      <c r="J12" s="509">
        <v>39.33</v>
      </c>
      <c r="K12" s="509">
        <v>39.33</v>
      </c>
      <c r="L12" s="509">
        <v>39.33</v>
      </c>
      <c r="M12" s="509">
        <v>39.33</v>
      </c>
      <c r="N12" s="509">
        <v>39.33</v>
      </c>
      <c r="O12" s="509">
        <v>39.33</v>
      </c>
      <c r="P12" s="503">
        <v>100</v>
      </c>
      <c r="Q12" s="499"/>
    </row>
    <row r="13" spans="1:17" ht="31.5">
      <c r="A13" s="573" t="s">
        <v>81</v>
      </c>
      <c r="B13" s="506" t="s">
        <v>790</v>
      </c>
      <c r="C13" s="503"/>
      <c r="D13" s="509"/>
      <c r="E13" s="509"/>
      <c r="F13" s="509"/>
      <c r="G13" s="509"/>
      <c r="H13" s="509"/>
      <c r="I13" s="509"/>
      <c r="J13" s="509"/>
      <c r="K13" s="509"/>
      <c r="L13" s="509"/>
      <c r="M13" s="509"/>
      <c r="N13" s="509"/>
      <c r="O13" s="509"/>
      <c r="P13" s="503"/>
      <c r="Q13" s="510"/>
    </row>
    <row r="14" spans="1:17" ht="33.75">
      <c r="A14" s="573"/>
      <c r="B14" s="508" t="s">
        <v>791</v>
      </c>
      <c r="C14" s="509">
        <v>78.68</v>
      </c>
      <c r="D14" s="509">
        <v>78.68</v>
      </c>
      <c r="E14" s="509">
        <v>78.68</v>
      </c>
      <c r="F14" s="509">
        <v>78.68</v>
      </c>
      <c r="G14" s="509">
        <v>78.68</v>
      </c>
      <c r="H14" s="509">
        <v>78.68</v>
      </c>
      <c r="I14" s="509">
        <v>78.68</v>
      </c>
      <c r="J14" s="509">
        <v>78.68</v>
      </c>
      <c r="K14" s="509">
        <v>78.68</v>
      </c>
      <c r="L14" s="509">
        <v>78.68</v>
      </c>
      <c r="M14" s="509">
        <v>78.68</v>
      </c>
      <c r="N14" s="509">
        <v>78.68</v>
      </c>
      <c r="O14" s="509">
        <v>78.68</v>
      </c>
      <c r="P14" s="503">
        <v>100</v>
      </c>
      <c r="Q14" s="499"/>
    </row>
    <row r="15" spans="1:17" ht="33.75">
      <c r="A15" s="573"/>
      <c r="B15" s="508" t="s">
        <v>792</v>
      </c>
      <c r="C15" s="509">
        <v>59.01</v>
      </c>
      <c r="D15" s="509">
        <v>59.01</v>
      </c>
      <c r="E15" s="509">
        <v>59.01</v>
      </c>
      <c r="F15" s="509">
        <v>59.01</v>
      </c>
      <c r="G15" s="509">
        <v>59.01</v>
      </c>
      <c r="H15" s="509">
        <v>59.01</v>
      </c>
      <c r="I15" s="509">
        <v>59.01</v>
      </c>
      <c r="J15" s="509">
        <v>59.01</v>
      </c>
      <c r="K15" s="509">
        <v>59.01</v>
      </c>
      <c r="L15" s="509">
        <v>59.01</v>
      </c>
      <c r="M15" s="509">
        <v>59.01</v>
      </c>
      <c r="N15" s="509">
        <v>59.01</v>
      </c>
      <c r="O15" s="509">
        <v>59.01</v>
      </c>
      <c r="P15" s="503">
        <v>100</v>
      </c>
      <c r="Q15" s="499"/>
    </row>
    <row r="16" spans="1:17" ht="52.5">
      <c r="A16" s="573" t="s">
        <v>82</v>
      </c>
      <c r="B16" s="506" t="s">
        <v>793</v>
      </c>
      <c r="C16" s="503"/>
      <c r="D16" s="509"/>
      <c r="E16" s="509"/>
      <c r="F16" s="509"/>
      <c r="G16" s="509"/>
      <c r="H16" s="509"/>
      <c r="I16" s="509"/>
      <c r="J16" s="509"/>
      <c r="K16" s="509"/>
      <c r="L16" s="509"/>
      <c r="M16" s="509"/>
      <c r="N16" s="509"/>
      <c r="O16" s="509"/>
      <c r="P16" s="503"/>
      <c r="Q16" s="499"/>
    </row>
    <row r="17" spans="1:17" ht="67.5">
      <c r="A17" s="573"/>
      <c r="B17" s="508" t="s">
        <v>794</v>
      </c>
      <c r="C17" s="509">
        <v>19.68</v>
      </c>
      <c r="D17" s="509">
        <v>19.68</v>
      </c>
      <c r="E17" s="509">
        <v>19.68</v>
      </c>
      <c r="F17" s="509">
        <v>19.68</v>
      </c>
      <c r="G17" s="509">
        <v>19.68</v>
      </c>
      <c r="H17" s="509">
        <v>19.68</v>
      </c>
      <c r="I17" s="509">
        <v>19.68</v>
      </c>
      <c r="J17" s="509">
        <v>19.68</v>
      </c>
      <c r="K17" s="509">
        <v>19.68</v>
      </c>
      <c r="L17" s="509">
        <v>19.68</v>
      </c>
      <c r="M17" s="509">
        <v>19.68</v>
      </c>
      <c r="N17" s="509">
        <v>19.68</v>
      </c>
      <c r="O17" s="509">
        <v>19.68</v>
      </c>
      <c r="P17" s="503">
        <v>100</v>
      </c>
      <c r="Q17" s="499"/>
    </row>
    <row r="18" spans="1:17" ht="67.5">
      <c r="A18" s="573"/>
      <c r="B18" s="508" t="s">
        <v>795</v>
      </c>
      <c r="C18" s="509">
        <v>39.33</v>
      </c>
      <c r="D18" s="509">
        <v>39.33</v>
      </c>
      <c r="E18" s="509">
        <v>39.33</v>
      </c>
      <c r="F18" s="509">
        <v>39.33</v>
      </c>
      <c r="G18" s="509">
        <v>39.33</v>
      </c>
      <c r="H18" s="509">
        <v>39.33</v>
      </c>
      <c r="I18" s="509">
        <v>39.33</v>
      </c>
      <c r="J18" s="509">
        <v>39.33</v>
      </c>
      <c r="K18" s="509">
        <v>39.33</v>
      </c>
      <c r="L18" s="509">
        <v>39.33</v>
      </c>
      <c r="M18" s="509">
        <v>39.33</v>
      </c>
      <c r="N18" s="509">
        <v>39.33</v>
      </c>
      <c r="O18" s="509">
        <v>39.33</v>
      </c>
      <c r="P18" s="503">
        <v>100</v>
      </c>
      <c r="Q18" s="499"/>
    </row>
    <row r="19" spans="1:17" ht="42">
      <c r="A19" s="573" t="s">
        <v>83</v>
      </c>
      <c r="B19" s="506" t="s">
        <v>796</v>
      </c>
      <c r="C19" s="503"/>
      <c r="D19" s="509"/>
      <c r="E19" s="509"/>
      <c r="F19" s="509"/>
      <c r="G19" s="509"/>
      <c r="H19" s="509"/>
      <c r="I19" s="509"/>
      <c r="J19" s="509"/>
      <c r="K19" s="509"/>
      <c r="L19" s="509"/>
      <c r="M19" s="509"/>
      <c r="N19" s="509"/>
      <c r="O19" s="509"/>
      <c r="P19" s="503"/>
      <c r="Q19" s="499"/>
    </row>
    <row r="20" spans="1:17" ht="33.75">
      <c r="A20" s="573"/>
      <c r="B20" s="508" t="s">
        <v>791</v>
      </c>
      <c r="C20" s="509">
        <v>39.39</v>
      </c>
      <c r="D20" s="509">
        <v>39.39</v>
      </c>
      <c r="E20" s="509">
        <v>39.39</v>
      </c>
      <c r="F20" s="509">
        <v>39.39</v>
      </c>
      <c r="G20" s="509">
        <v>39.39</v>
      </c>
      <c r="H20" s="509">
        <v>39.39</v>
      </c>
      <c r="I20" s="509">
        <v>39.39</v>
      </c>
      <c r="J20" s="509">
        <v>39.39</v>
      </c>
      <c r="K20" s="509">
        <v>39.39</v>
      </c>
      <c r="L20" s="509">
        <v>39.39</v>
      </c>
      <c r="M20" s="509">
        <v>39.39</v>
      </c>
      <c r="N20" s="509">
        <v>39.39</v>
      </c>
      <c r="O20" s="509">
        <v>39.39</v>
      </c>
      <c r="P20" s="503">
        <v>100</v>
      </c>
      <c r="Q20" s="499"/>
    </row>
    <row r="21" spans="1:17" ht="33.75">
      <c r="A21" s="573"/>
      <c r="B21" s="508" t="s">
        <v>792</v>
      </c>
      <c r="C21" s="509">
        <v>29.52</v>
      </c>
      <c r="D21" s="509">
        <v>29.52</v>
      </c>
      <c r="E21" s="509">
        <v>29.52</v>
      </c>
      <c r="F21" s="509">
        <v>29.52</v>
      </c>
      <c r="G21" s="509">
        <v>29.52</v>
      </c>
      <c r="H21" s="509">
        <v>29.52</v>
      </c>
      <c r="I21" s="509">
        <v>29.52</v>
      </c>
      <c r="J21" s="509">
        <v>29.52</v>
      </c>
      <c r="K21" s="509">
        <v>29.52</v>
      </c>
      <c r="L21" s="509">
        <v>29.52</v>
      </c>
      <c r="M21" s="509">
        <v>29.52</v>
      </c>
      <c r="N21" s="509">
        <v>29.52</v>
      </c>
      <c r="O21" s="509">
        <v>29.52</v>
      </c>
      <c r="P21" s="503">
        <v>100</v>
      </c>
      <c r="Q21" s="499"/>
    </row>
    <row r="22" spans="1:17" ht="42">
      <c r="A22" s="573" t="s">
        <v>84</v>
      </c>
      <c r="B22" s="506" t="s">
        <v>871</v>
      </c>
      <c r="C22" s="503"/>
      <c r="D22" s="509"/>
      <c r="E22" s="509"/>
      <c r="F22" s="509"/>
      <c r="G22" s="509"/>
      <c r="H22" s="509"/>
      <c r="I22" s="509"/>
      <c r="J22" s="509"/>
      <c r="K22" s="509"/>
      <c r="L22" s="509"/>
      <c r="M22" s="503"/>
      <c r="N22" s="503"/>
      <c r="O22" s="503"/>
      <c r="P22" s="503"/>
      <c r="Q22" s="499"/>
    </row>
    <row r="23" spans="1:17" ht="33.75">
      <c r="A23" s="573"/>
      <c r="B23" s="508" t="s">
        <v>797</v>
      </c>
      <c r="C23" s="503">
        <v>36.94</v>
      </c>
      <c r="D23" s="503">
        <v>36.94</v>
      </c>
      <c r="E23" s="503">
        <v>36.94</v>
      </c>
      <c r="F23" s="503">
        <v>36.94</v>
      </c>
      <c r="G23" s="503">
        <v>36.94</v>
      </c>
      <c r="H23" s="503">
        <v>36.94</v>
      </c>
      <c r="I23" s="503">
        <v>36.94</v>
      </c>
      <c r="J23" s="503">
        <v>36.94</v>
      </c>
      <c r="K23" s="503">
        <v>36.94</v>
      </c>
      <c r="L23" s="503">
        <v>36.94</v>
      </c>
      <c r="M23" s="503">
        <v>37.21</v>
      </c>
      <c r="N23" s="503">
        <v>37.21</v>
      </c>
      <c r="O23" s="503">
        <v>37.21</v>
      </c>
      <c r="P23" s="511">
        <v>100.73091499729291</v>
      </c>
      <c r="Q23" s="499"/>
    </row>
    <row r="24" spans="1:17" ht="45">
      <c r="A24" s="573"/>
      <c r="B24" s="508" t="s">
        <v>798</v>
      </c>
      <c r="C24" s="503">
        <v>36.94</v>
      </c>
      <c r="D24" s="503">
        <v>36.94</v>
      </c>
      <c r="E24" s="503">
        <v>36.94</v>
      </c>
      <c r="F24" s="503">
        <v>36.94</v>
      </c>
      <c r="G24" s="503">
        <v>36.94</v>
      </c>
      <c r="H24" s="503">
        <v>36.94</v>
      </c>
      <c r="I24" s="503">
        <v>36.94</v>
      </c>
      <c r="J24" s="503">
        <v>36.94</v>
      </c>
      <c r="K24" s="503">
        <v>36.94</v>
      </c>
      <c r="L24" s="503">
        <v>36.94</v>
      </c>
      <c r="M24" s="503">
        <v>37.21</v>
      </c>
      <c r="N24" s="503">
        <v>37.21</v>
      </c>
      <c r="O24" s="503">
        <v>37.21</v>
      </c>
      <c r="P24" s="511">
        <v>100.73091499729291</v>
      </c>
      <c r="Q24" s="499"/>
    </row>
    <row r="25" spans="1:17" ht="56.25">
      <c r="A25" s="573"/>
      <c r="B25" s="508" t="s">
        <v>799</v>
      </c>
      <c r="C25" s="503">
        <v>34.05</v>
      </c>
      <c r="D25" s="503">
        <v>34.05</v>
      </c>
      <c r="E25" s="503">
        <v>34.05</v>
      </c>
      <c r="F25" s="503">
        <v>34.05</v>
      </c>
      <c r="G25" s="503">
        <v>34.05</v>
      </c>
      <c r="H25" s="503">
        <v>34.05</v>
      </c>
      <c r="I25" s="503">
        <v>34.05</v>
      </c>
      <c r="J25" s="503">
        <v>34.05</v>
      </c>
      <c r="K25" s="503">
        <v>34.05</v>
      </c>
      <c r="L25" s="503">
        <v>34.05</v>
      </c>
      <c r="M25" s="503">
        <v>34.05</v>
      </c>
      <c r="N25" s="503">
        <v>34.05</v>
      </c>
      <c r="O25" s="503">
        <v>34.05</v>
      </c>
      <c r="P25" s="511">
        <v>100</v>
      </c>
      <c r="Q25" s="499"/>
    </row>
    <row r="26" spans="1:17" ht="56.25">
      <c r="A26" s="573"/>
      <c r="B26" s="508" t="s">
        <v>800</v>
      </c>
      <c r="C26" s="503">
        <v>34.05</v>
      </c>
      <c r="D26" s="503">
        <v>34.05</v>
      </c>
      <c r="E26" s="503">
        <v>34.05</v>
      </c>
      <c r="F26" s="503">
        <v>34.05</v>
      </c>
      <c r="G26" s="503">
        <v>34.05</v>
      </c>
      <c r="H26" s="503">
        <v>34.05</v>
      </c>
      <c r="I26" s="503">
        <v>34.05</v>
      </c>
      <c r="J26" s="503">
        <v>34.05</v>
      </c>
      <c r="K26" s="503">
        <v>34.05</v>
      </c>
      <c r="L26" s="503">
        <v>34.05</v>
      </c>
      <c r="M26" s="503">
        <v>34.05</v>
      </c>
      <c r="N26" s="503">
        <v>34.05</v>
      </c>
      <c r="O26" s="503">
        <v>34.05</v>
      </c>
      <c r="P26" s="511">
        <v>100</v>
      </c>
      <c r="Q26" s="499"/>
    </row>
    <row r="27" spans="1:17" ht="67.5">
      <c r="A27" s="573"/>
      <c r="B27" s="508" t="s">
        <v>801</v>
      </c>
      <c r="C27" s="503">
        <v>34.05</v>
      </c>
      <c r="D27" s="503">
        <v>34.05</v>
      </c>
      <c r="E27" s="503">
        <v>34.05</v>
      </c>
      <c r="F27" s="503">
        <v>34.05</v>
      </c>
      <c r="G27" s="503">
        <v>34.05</v>
      </c>
      <c r="H27" s="503">
        <v>34.05</v>
      </c>
      <c r="I27" s="503">
        <v>34.05</v>
      </c>
      <c r="J27" s="503">
        <v>34.05</v>
      </c>
      <c r="K27" s="503">
        <v>34.05</v>
      </c>
      <c r="L27" s="503">
        <v>34.05</v>
      </c>
      <c r="M27" s="503">
        <v>34.05</v>
      </c>
      <c r="N27" s="503">
        <v>34.05</v>
      </c>
      <c r="O27" s="503">
        <v>34.05</v>
      </c>
      <c r="P27" s="511">
        <v>100</v>
      </c>
      <c r="Q27" s="499"/>
    </row>
    <row r="28" spans="1:17" ht="63">
      <c r="A28" s="505" t="s">
        <v>85</v>
      </c>
      <c r="B28" s="506" t="s">
        <v>802</v>
      </c>
      <c r="C28" s="503"/>
      <c r="D28" s="507"/>
      <c r="E28" s="512"/>
      <c r="F28" s="512"/>
      <c r="G28" s="512"/>
      <c r="H28" s="512"/>
      <c r="I28" s="512"/>
      <c r="J28" s="512"/>
      <c r="K28" s="512"/>
      <c r="L28" s="512"/>
      <c r="M28" s="503"/>
      <c r="N28" s="503"/>
      <c r="O28" s="503"/>
      <c r="P28" s="503"/>
      <c r="Q28" s="499"/>
    </row>
    <row r="29" spans="1:17" ht="22.5">
      <c r="A29" s="513"/>
      <c r="B29" s="574" t="s">
        <v>803</v>
      </c>
      <c r="C29" s="515" t="s">
        <v>804</v>
      </c>
      <c r="D29" s="515" t="s">
        <v>804</v>
      </c>
      <c r="E29" s="515" t="s">
        <v>804</v>
      </c>
      <c r="F29" s="515" t="s">
        <v>804</v>
      </c>
      <c r="G29" s="515" t="s">
        <v>804</v>
      </c>
      <c r="H29" s="515" t="s">
        <v>804</v>
      </c>
      <c r="I29" s="515" t="s">
        <v>804</v>
      </c>
      <c r="J29" s="515" t="s">
        <v>804</v>
      </c>
      <c r="K29" s="515" t="s">
        <v>804</v>
      </c>
      <c r="L29" s="515" t="s">
        <v>804</v>
      </c>
      <c r="M29" s="515" t="s">
        <v>804</v>
      </c>
      <c r="N29" s="515" t="s">
        <v>804</v>
      </c>
      <c r="O29" s="515" t="s">
        <v>804</v>
      </c>
      <c r="P29" s="516">
        <v>100</v>
      </c>
      <c r="Q29" s="499"/>
    </row>
    <row r="30" spans="1:17" ht="22.5">
      <c r="A30" s="513"/>
      <c r="B30" s="574"/>
      <c r="C30" s="515" t="s">
        <v>805</v>
      </c>
      <c r="D30" s="515" t="s">
        <v>805</v>
      </c>
      <c r="E30" s="515" t="s">
        <v>805</v>
      </c>
      <c r="F30" s="515" t="s">
        <v>805</v>
      </c>
      <c r="G30" s="515" t="s">
        <v>805</v>
      </c>
      <c r="H30" s="515" t="s">
        <v>805</v>
      </c>
      <c r="I30" s="515" t="s">
        <v>805</v>
      </c>
      <c r="J30" s="515" t="s">
        <v>805</v>
      </c>
      <c r="K30" s="515" t="s">
        <v>805</v>
      </c>
      <c r="L30" s="515" t="s">
        <v>805</v>
      </c>
      <c r="M30" s="515" t="s">
        <v>805</v>
      </c>
      <c r="N30" s="515" t="s">
        <v>805</v>
      </c>
      <c r="O30" s="515" t="s">
        <v>805</v>
      </c>
      <c r="P30" s="503">
        <v>100</v>
      </c>
      <c r="Q30" s="517"/>
    </row>
    <row r="31" spans="1:17" ht="22.5">
      <c r="A31" s="513"/>
      <c r="B31" s="574"/>
      <c r="C31" s="515" t="s">
        <v>806</v>
      </c>
      <c r="D31" s="515" t="s">
        <v>806</v>
      </c>
      <c r="E31" s="515" t="s">
        <v>806</v>
      </c>
      <c r="F31" s="515" t="s">
        <v>806</v>
      </c>
      <c r="G31" s="515" t="s">
        <v>806</v>
      </c>
      <c r="H31" s="515" t="s">
        <v>806</v>
      </c>
      <c r="I31" s="515" t="s">
        <v>806</v>
      </c>
      <c r="J31" s="515" t="s">
        <v>806</v>
      </c>
      <c r="K31" s="515" t="s">
        <v>806</v>
      </c>
      <c r="L31" s="515" t="s">
        <v>806</v>
      </c>
      <c r="M31" s="515" t="s">
        <v>806</v>
      </c>
      <c r="N31" s="515" t="s">
        <v>806</v>
      </c>
      <c r="O31" s="515" t="s">
        <v>806</v>
      </c>
      <c r="P31" s="503">
        <v>100</v>
      </c>
      <c r="Q31" s="517"/>
    </row>
    <row r="32" spans="1:17" ht="33.75">
      <c r="A32" s="513"/>
      <c r="B32" s="514"/>
      <c r="C32" s="515" t="s">
        <v>807</v>
      </c>
      <c r="D32" s="515" t="s">
        <v>807</v>
      </c>
      <c r="E32" s="515" t="s">
        <v>807</v>
      </c>
      <c r="F32" s="515" t="s">
        <v>807</v>
      </c>
      <c r="G32" s="515" t="s">
        <v>807</v>
      </c>
      <c r="H32" s="515" t="s">
        <v>807</v>
      </c>
      <c r="I32" s="515" t="s">
        <v>807</v>
      </c>
      <c r="J32" s="515" t="s">
        <v>807</v>
      </c>
      <c r="K32" s="515" t="s">
        <v>807</v>
      </c>
      <c r="L32" s="515" t="s">
        <v>807</v>
      </c>
      <c r="M32" s="515" t="s">
        <v>807</v>
      </c>
      <c r="N32" s="515" t="s">
        <v>807</v>
      </c>
      <c r="O32" s="515" t="s">
        <v>807</v>
      </c>
      <c r="P32" s="503">
        <v>100</v>
      </c>
      <c r="Q32" s="517"/>
    </row>
    <row r="33" spans="1:17" ht="22.5">
      <c r="A33" s="513"/>
      <c r="B33" s="574" t="s">
        <v>830</v>
      </c>
      <c r="C33" s="515" t="s">
        <v>808</v>
      </c>
      <c r="D33" s="515" t="s">
        <v>808</v>
      </c>
      <c r="E33" s="515" t="s">
        <v>808</v>
      </c>
      <c r="F33" s="515" t="s">
        <v>808</v>
      </c>
      <c r="G33" s="515" t="s">
        <v>808</v>
      </c>
      <c r="H33" s="515" t="s">
        <v>808</v>
      </c>
      <c r="I33" s="515" t="s">
        <v>808</v>
      </c>
      <c r="J33" s="515" t="s">
        <v>808</v>
      </c>
      <c r="K33" s="515" t="s">
        <v>808</v>
      </c>
      <c r="L33" s="515" t="s">
        <v>808</v>
      </c>
      <c r="M33" s="515" t="s">
        <v>808</v>
      </c>
      <c r="N33" s="515" t="s">
        <v>808</v>
      </c>
      <c r="O33" s="515" t="s">
        <v>808</v>
      </c>
      <c r="P33" s="503">
        <v>100</v>
      </c>
      <c r="Q33" s="517"/>
    </row>
    <row r="34" spans="1:17" ht="22.5">
      <c r="A34" s="513"/>
      <c r="B34" s="574"/>
      <c r="C34" s="515" t="s">
        <v>809</v>
      </c>
      <c r="D34" s="515" t="s">
        <v>809</v>
      </c>
      <c r="E34" s="515" t="s">
        <v>809</v>
      </c>
      <c r="F34" s="515" t="s">
        <v>809</v>
      </c>
      <c r="G34" s="515" t="s">
        <v>809</v>
      </c>
      <c r="H34" s="515" t="s">
        <v>809</v>
      </c>
      <c r="I34" s="515" t="s">
        <v>809</v>
      </c>
      <c r="J34" s="515" t="s">
        <v>809</v>
      </c>
      <c r="K34" s="515" t="s">
        <v>809</v>
      </c>
      <c r="L34" s="515" t="s">
        <v>809</v>
      </c>
      <c r="M34" s="515" t="s">
        <v>809</v>
      </c>
      <c r="N34" s="515" t="s">
        <v>809</v>
      </c>
      <c r="O34" s="515" t="s">
        <v>809</v>
      </c>
      <c r="P34" s="503">
        <v>100</v>
      </c>
      <c r="Q34" s="517"/>
    </row>
    <row r="35" spans="1:17" ht="22.5">
      <c r="A35" s="513"/>
      <c r="B35" s="574"/>
      <c r="C35" s="515" t="s">
        <v>810</v>
      </c>
      <c r="D35" s="515" t="s">
        <v>810</v>
      </c>
      <c r="E35" s="515" t="s">
        <v>810</v>
      </c>
      <c r="F35" s="515" t="s">
        <v>810</v>
      </c>
      <c r="G35" s="515" t="s">
        <v>810</v>
      </c>
      <c r="H35" s="515" t="s">
        <v>810</v>
      </c>
      <c r="I35" s="515" t="s">
        <v>810</v>
      </c>
      <c r="J35" s="515" t="s">
        <v>810</v>
      </c>
      <c r="K35" s="515" t="s">
        <v>810</v>
      </c>
      <c r="L35" s="515" t="s">
        <v>810</v>
      </c>
      <c r="M35" s="515" t="s">
        <v>810</v>
      </c>
      <c r="N35" s="515" t="s">
        <v>810</v>
      </c>
      <c r="O35" s="515" t="s">
        <v>810</v>
      </c>
      <c r="P35" s="503">
        <v>100</v>
      </c>
      <c r="Q35" s="517"/>
    </row>
    <row r="36" spans="1:17" ht="33.75">
      <c r="A36" s="513"/>
      <c r="B36" s="574"/>
      <c r="C36" s="515" t="s">
        <v>811</v>
      </c>
      <c r="D36" s="515" t="s">
        <v>811</v>
      </c>
      <c r="E36" s="515" t="s">
        <v>811</v>
      </c>
      <c r="F36" s="515" t="s">
        <v>811</v>
      </c>
      <c r="G36" s="515" t="s">
        <v>811</v>
      </c>
      <c r="H36" s="515" t="s">
        <v>811</v>
      </c>
      <c r="I36" s="515" t="s">
        <v>811</v>
      </c>
      <c r="J36" s="515" t="s">
        <v>811</v>
      </c>
      <c r="K36" s="515" t="s">
        <v>811</v>
      </c>
      <c r="L36" s="515" t="s">
        <v>811</v>
      </c>
      <c r="M36" s="515" t="s">
        <v>811</v>
      </c>
      <c r="N36" s="515" t="s">
        <v>811</v>
      </c>
      <c r="O36" s="515" t="s">
        <v>811</v>
      </c>
      <c r="P36" s="503">
        <v>100</v>
      </c>
      <c r="Q36" s="517"/>
    </row>
    <row r="37" spans="1:17" ht="22.5">
      <c r="A37" s="513"/>
      <c r="B37" s="508" t="s">
        <v>812</v>
      </c>
      <c r="C37" s="503"/>
      <c r="D37" s="509"/>
      <c r="E37" s="509"/>
      <c r="F37" s="509"/>
      <c r="G37" s="509"/>
      <c r="H37" s="509"/>
      <c r="I37" s="509"/>
      <c r="J37" s="509"/>
      <c r="K37" s="509"/>
      <c r="L37" s="509"/>
      <c r="M37" s="509"/>
      <c r="N37" s="509"/>
      <c r="O37" s="509"/>
      <c r="P37" s="503"/>
      <c r="Q37" s="517"/>
    </row>
    <row r="38" spans="1:17" ht="33.75">
      <c r="A38" s="513"/>
      <c r="B38" s="508" t="s">
        <v>813</v>
      </c>
      <c r="C38" s="515" t="s">
        <v>814</v>
      </c>
      <c r="D38" s="515" t="s">
        <v>814</v>
      </c>
      <c r="E38" s="515" t="s">
        <v>814</v>
      </c>
      <c r="F38" s="515" t="s">
        <v>814</v>
      </c>
      <c r="G38" s="515" t="s">
        <v>814</v>
      </c>
      <c r="H38" s="515" t="s">
        <v>814</v>
      </c>
      <c r="I38" s="515" t="s">
        <v>814</v>
      </c>
      <c r="J38" s="515" t="s">
        <v>814</v>
      </c>
      <c r="K38" s="515" t="s">
        <v>814</v>
      </c>
      <c r="L38" s="515" t="s">
        <v>814</v>
      </c>
      <c r="M38" s="515" t="s">
        <v>814</v>
      </c>
      <c r="N38" s="515" t="s">
        <v>814</v>
      </c>
      <c r="O38" s="515" t="s">
        <v>814</v>
      </c>
      <c r="P38" s="503">
        <v>100</v>
      </c>
      <c r="Q38" s="517"/>
    </row>
    <row r="39" spans="1:17" ht="45">
      <c r="A39" s="513"/>
      <c r="B39" s="508" t="s">
        <v>815</v>
      </c>
      <c r="C39" s="515" t="s">
        <v>816</v>
      </c>
      <c r="D39" s="515" t="s">
        <v>816</v>
      </c>
      <c r="E39" s="515" t="s">
        <v>816</v>
      </c>
      <c r="F39" s="515" t="s">
        <v>816</v>
      </c>
      <c r="G39" s="515" t="s">
        <v>816</v>
      </c>
      <c r="H39" s="515" t="s">
        <v>816</v>
      </c>
      <c r="I39" s="515" t="s">
        <v>816</v>
      </c>
      <c r="J39" s="515" t="s">
        <v>816</v>
      </c>
      <c r="K39" s="515" t="s">
        <v>816</v>
      </c>
      <c r="L39" s="515" t="s">
        <v>816</v>
      </c>
      <c r="M39" s="515" t="s">
        <v>816</v>
      </c>
      <c r="N39" s="515" t="s">
        <v>816</v>
      </c>
      <c r="O39" s="515" t="s">
        <v>816</v>
      </c>
      <c r="P39" s="503">
        <v>100</v>
      </c>
      <c r="Q39" s="517"/>
    </row>
    <row r="40" spans="1:17" ht="22.5">
      <c r="A40" s="513"/>
      <c r="B40" s="508" t="s">
        <v>817</v>
      </c>
      <c r="C40" s="515" t="s">
        <v>818</v>
      </c>
      <c r="D40" s="515" t="s">
        <v>818</v>
      </c>
      <c r="E40" s="515" t="s">
        <v>818</v>
      </c>
      <c r="F40" s="515" t="s">
        <v>818</v>
      </c>
      <c r="G40" s="515" t="s">
        <v>818</v>
      </c>
      <c r="H40" s="515" t="s">
        <v>818</v>
      </c>
      <c r="I40" s="515" t="s">
        <v>818</v>
      </c>
      <c r="J40" s="515" t="s">
        <v>818</v>
      </c>
      <c r="K40" s="515" t="s">
        <v>818</v>
      </c>
      <c r="L40" s="515" t="s">
        <v>818</v>
      </c>
      <c r="M40" s="515" t="s">
        <v>818</v>
      </c>
      <c r="N40" s="515" t="s">
        <v>818</v>
      </c>
      <c r="O40" s="515" t="s">
        <v>818</v>
      </c>
      <c r="P40" s="503">
        <v>100</v>
      </c>
      <c r="Q40" s="517"/>
    </row>
    <row r="41" spans="1:17" ht="12.75">
      <c r="A41" s="499"/>
      <c r="B41" s="504"/>
      <c r="C41" s="504"/>
      <c r="D41" s="518"/>
      <c r="E41" s="518"/>
      <c r="F41" s="518"/>
      <c r="G41" s="504"/>
      <c r="H41" s="504"/>
      <c r="I41" s="504"/>
      <c r="J41" s="504"/>
      <c r="K41" s="504"/>
      <c r="L41" s="504"/>
      <c r="M41" s="504"/>
      <c r="N41" s="504"/>
      <c r="O41" s="504"/>
      <c r="P41" s="504"/>
      <c r="Q41" s="517"/>
    </row>
    <row r="42" spans="1:17" ht="12.75">
      <c r="A42" s="517"/>
      <c r="B42" s="517"/>
      <c r="C42" s="517"/>
      <c r="D42" s="517"/>
      <c r="E42" s="517"/>
      <c r="F42" s="517"/>
      <c r="G42" s="517"/>
      <c r="H42" s="517"/>
      <c r="I42" s="517"/>
      <c r="J42" s="517"/>
      <c r="K42" s="517"/>
      <c r="L42" s="517"/>
      <c r="M42" s="517"/>
      <c r="N42" s="517"/>
      <c r="O42" s="517"/>
      <c r="P42" s="517"/>
      <c r="Q42" s="517"/>
    </row>
    <row r="43" spans="1:17" ht="12.75">
      <c r="A43" s="519" t="s">
        <v>875</v>
      </c>
      <c r="B43" s="519"/>
      <c r="C43" s="499"/>
      <c r="D43" s="499"/>
      <c r="E43" s="499"/>
      <c r="F43" s="499"/>
      <c r="G43" s="499"/>
      <c r="H43" s="499"/>
      <c r="I43" s="499"/>
      <c r="J43" s="520" t="s">
        <v>77</v>
      </c>
      <c r="K43" s="499"/>
      <c r="L43" s="499"/>
      <c r="M43" s="517"/>
      <c r="N43" s="499"/>
      <c r="O43" s="499"/>
      <c r="P43" s="499"/>
      <c r="Q43" s="499"/>
    </row>
    <row r="44" spans="1:17" ht="12.75">
      <c r="A44" s="499"/>
      <c r="B44" s="499"/>
      <c r="C44" s="499"/>
      <c r="D44" s="499"/>
      <c r="E44" s="499"/>
      <c r="F44" s="499"/>
      <c r="G44" s="521" t="s">
        <v>75</v>
      </c>
      <c r="H44" s="499"/>
      <c r="I44" s="499"/>
      <c r="J44" s="499"/>
      <c r="K44" s="499"/>
      <c r="L44" s="499"/>
      <c r="M44" s="499"/>
      <c r="N44" s="499"/>
      <c r="O44" s="499"/>
      <c r="P44" s="499"/>
      <c r="Q44" s="499"/>
    </row>
  </sheetData>
  <sheetProtection/>
  <mergeCells count="25">
    <mergeCell ref="D7:O7"/>
    <mergeCell ref="D8:D9"/>
    <mergeCell ref="E8:E9"/>
    <mergeCell ref="F8:F9"/>
    <mergeCell ref="G8:G9"/>
    <mergeCell ref="I8:I9"/>
    <mergeCell ref="J8:J9"/>
    <mergeCell ref="K8:K9"/>
    <mergeCell ref="L8:L9"/>
    <mergeCell ref="M8:M9"/>
    <mergeCell ref="A4:P4"/>
    <mergeCell ref="B5:Q5"/>
    <mergeCell ref="A7:A9"/>
    <mergeCell ref="B7:B9"/>
    <mergeCell ref="C7:C9"/>
    <mergeCell ref="A22:A27"/>
    <mergeCell ref="B29:B31"/>
    <mergeCell ref="B33:B36"/>
    <mergeCell ref="N8:N9"/>
    <mergeCell ref="O8:O9"/>
    <mergeCell ref="A10:A12"/>
    <mergeCell ref="A13:A15"/>
    <mergeCell ref="A16:A18"/>
    <mergeCell ref="A19:A21"/>
    <mergeCell ref="H8:H9"/>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37">
      <selection activeCell="C61" sqref="C61"/>
    </sheetView>
  </sheetViews>
  <sheetFormatPr defaultColWidth="9.140625" defaultRowHeight="12.75"/>
  <cols>
    <col min="1" max="1" width="19.421875" style="16" customWidth="1"/>
    <col min="2" max="7" width="30.140625" style="16" customWidth="1"/>
    <col min="8" max="8" width="18.8515625" style="16" customWidth="1"/>
    <col min="9" max="9" width="15.57421875" style="16" customWidth="1"/>
    <col min="10" max="16384" width="9.140625" style="16" customWidth="1"/>
  </cols>
  <sheetData>
    <row r="2" ht="17.25" customHeight="1"/>
    <row r="3" spans="2:7" ht="15.75">
      <c r="B3" s="10" t="s">
        <v>783</v>
      </c>
      <c r="C3" s="10"/>
      <c r="D3" s="10"/>
      <c r="E3" s="10"/>
      <c r="F3" s="10"/>
      <c r="G3" s="11" t="s">
        <v>648</v>
      </c>
    </row>
    <row r="4" spans="2:6" ht="15.75">
      <c r="B4" s="10" t="s">
        <v>778</v>
      </c>
      <c r="C4" s="10"/>
      <c r="D4" s="10"/>
      <c r="E4" s="10"/>
      <c r="F4" s="10"/>
    </row>
    <row r="7" spans="2:9" ht="22.5" customHeight="1">
      <c r="B7" s="586" t="s">
        <v>627</v>
      </c>
      <c r="C7" s="586"/>
      <c r="D7" s="586"/>
      <c r="E7" s="586"/>
      <c r="F7" s="586"/>
      <c r="G7" s="586"/>
      <c r="H7" s="18"/>
      <c r="I7" s="18"/>
    </row>
    <row r="8" spans="7:9" ht="15.75">
      <c r="G8" s="17"/>
      <c r="H8" s="17"/>
      <c r="I8" s="17"/>
    </row>
    <row r="9" ht="16.5" thickBot="1">
      <c r="G9" s="143" t="s">
        <v>4</v>
      </c>
    </row>
    <row r="10" spans="2:10" s="82" customFormat="1" ht="18" customHeight="1">
      <c r="B10" s="589" t="s">
        <v>846</v>
      </c>
      <c r="C10" s="590"/>
      <c r="D10" s="590"/>
      <c r="E10" s="590"/>
      <c r="F10" s="590"/>
      <c r="G10" s="591"/>
      <c r="J10" s="83"/>
    </row>
    <row r="11" spans="2:7" s="82" customFormat="1" ht="21.75" customHeight="1">
      <c r="B11" s="592"/>
      <c r="C11" s="593"/>
      <c r="D11" s="593"/>
      <c r="E11" s="593"/>
      <c r="F11" s="593"/>
      <c r="G11" s="594"/>
    </row>
    <row r="12" spans="2:7" s="82" customFormat="1" ht="54.75" customHeight="1">
      <c r="B12" s="183" t="s">
        <v>631</v>
      </c>
      <c r="C12" s="119" t="s">
        <v>66</v>
      </c>
      <c r="D12" s="119" t="s">
        <v>628</v>
      </c>
      <c r="E12" s="119" t="s">
        <v>629</v>
      </c>
      <c r="F12" s="119" t="s">
        <v>634</v>
      </c>
      <c r="G12" s="120" t="s">
        <v>675</v>
      </c>
    </row>
    <row r="13" spans="2:7" s="82" customFormat="1" ht="17.25" customHeight="1">
      <c r="B13" s="118"/>
      <c r="C13" s="119">
        <v>1</v>
      </c>
      <c r="D13" s="119">
        <v>2</v>
      </c>
      <c r="E13" s="119">
        <v>3</v>
      </c>
      <c r="F13" s="119" t="s">
        <v>635</v>
      </c>
      <c r="G13" s="120">
        <v>5</v>
      </c>
    </row>
    <row r="14" spans="2:7" s="82" customFormat="1" ht="33" customHeight="1">
      <c r="B14" s="121" t="s">
        <v>630</v>
      </c>
      <c r="C14" s="331"/>
      <c r="D14" s="332"/>
      <c r="E14" s="290"/>
      <c r="F14" s="333"/>
      <c r="G14" s="122"/>
    </row>
    <row r="15" spans="2:7" s="82" customFormat="1" ht="33" customHeight="1">
      <c r="B15" s="123" t="s">
        <v>658</v>
      </c>
      <c r="C15" s="332">
        <v>2753062</v>
      </c>
      <c r="D15" s="332">
        <v>793260</v>
      </c>
      <c r="E15" s="332">
        <v>793260</v>
      </c>
      <c r="F15" s="332"/>
      <c r="G15" s="122"/>
    </row>
    <row r="16" spans="2:7" s="82" customFormat="1" ht="33" customHeight="1" thickBot="1">
      <c r="B16" s="124" t="s">
        <v>636</v>
      </c>
      <c r="C16" s="334">
        <v>2753062</v>
      </c>
      <c r="D16" s="334">
        <v>793260</v>
      </c>
      <c r="E16" s="334">
        <v>793260</v>
      </c>
      <c r="F16" s="334"/>
      <c r="G16" s="108"/>
    </row>
    <row r="17" spans="2:7" s="82" customFormat="1" ht="42.75" customHeight="1" thickBot="1">
      <c r="B17" s="125"/>
      <c r="C17" s="126"/>
      <c r="D17" s="127"/>
      <c r="E17" s="128"/>
      <c r="F17" s="368" t="s">
        <v>4</v>
      </c>
      <c r="G17" s="368"/>
    </row>
    <row r="18" spans="2:8" s="82" customFormat="1" ht="33" customHeight="1">
      <c r="B18" s="595" t="s">
        <v>847</v>
      </c>
      <c r="C18" s="551"/>
      <c r="D18" s="551"/>
      <c r="E18" s="551"/>
      <c r="F18" s="596"/>
      <c r="G18" s="369"/>
      <c r="H18" s="366"/>
    </row>
    <row r="19" spans="2:7" s="82" customFormat="1" ht="18.75">
      <c r="B19" s="129"/>
      <c r="C19" s="119" t="s">
        <v>676</v>
      </c>
      <c r="D19" s="119" t="s">
        <v>677</v>
      </c>
      <c r="E19" s="119" t="s">
        <v>678</v>
      </c>
      <c r="F19" s="370" t="s">
        <v>679</v>
      </c>
      <c r="G19" s="367"/>
    </row>
    <row r="20" spans="2:7" s="82" customFormat="1" ht="33" customHeight="1">
      <c r="B20" s="121" t="s">
        <v>630</v>
      </c>
      <c r="C20" s="333"/>
      <c r="D20" s="333"/>
      <c r="E20" s="333"/>
      <c r="F20" s="371"/>
      <c r="G20" s="21"/>
    </row>
    <row r="21" spans="2:8" ht="33" customHeight="1">
      <c r="B21" s="171" t="s">
        <v>658</v>
      </c>
      <c r="C21" s="290"/>
      <c r="D21" s="290">
        <v>1133062</v>
      </c>
      <c r="E21" s="335">
        <v>1133062</v>
      </c>
      <c r="F21" s="372">
        <v>1133062</v>
      </c>
      <c r="G21" s="21"/>
      <c r="H21" s="21"/>
    </row>
    <row r="22" spans="2:8" ht="33" customHeight="1" thickBot="1">
      <c r="B22" s="124" t="s">
        <v>636</v>
      </c>
      <c r="C22" s="290"/>
      <c r="D22" s="290">
        <v>1133062</v>
      </c>
      <c r="E22" s="335">
        <v>1133062</v>
      </c>
      <c r="F22" s="372">
        <v>1133062</v>
      </c>
      <c r="G22" s="21"/>
      <c r="H22" s="21"/>
    </row>
    <row r="23" ht="33" customHeight="1" thickBot="1">
      <c r="G23" s="143" t="s">
        <v>4</v>
      </c>
    </row>
    <row r="24" spans="2:7" ht="33" customHeight="1">
      <c r="B24" s="595" t="s">
        <v>848</v>
      </c>
      <c r="C24" s="551"/>
      <c r="D24" s="551"/>
      <c r="E24" s="551"/>
      <c r="F24" s="551"/>
      <c r="G24" s="596"/>
    </row>
    <row r="25" spans="2:7" ht="47.25" customHeight="1">
      <c r="B25" s="121" t="s">
        <v>631</v>
      </c>
      <c r="C25" s="119" t="s">
        <v>66</v>
      </c>
      <c r="D25" s="119" t="s">
        <v>628</v>
      </c>
      <c r="E25" s="119" t="s">
        <v>629</v>
      </c>
      <c r="F25" s="119" t="s">
        <v>634</v>
      </c>
      <c r="G25" s="120" t="s">
        <v>745</v>
      </c>
    </row>
    <row r="26" spans="2:7" ht="17.25" customHeight="1">
      <c r="B26" s="587" t="s">
        <v>630</v>
      </c>
      <c r="C26" s="119">
        <v>1</v>
      </c>
      <c r="D26" s="119">
        <v>2</v>
      </c>
      <c r="E26" s="119">
        <v>3</v>
      </c>
      <c r="F26" s="119" t="s">
        <v>635</v>
      </c>
      <c r="G26" s="120">
        <v>5</v>
      </c>
    </row>
    <row r="27" spans="2:7" ht="33" customHeight="1">
      <c r="B27" s="588"/>
      <c r="C27" s="332"/>
      <c r="D27" s="332"/>
      <c r="E27" s="332"/>
      <c r="F27" s="332"/>
      <c r="G27" s="109"/>
    </row>
    <row r="28" spans="2:7" ht="33" customHeight="1">
      <c r="B28" s="171" t="s">
        <v>658</v>
      </c>
      <c r="C28" s="335"/>
      <c r="D28" s="335"/>
      <c r="E28" s="335"/>
      <c r="F28" s="335"/>
      <c r="G28" s="429"/>
    </row>
    <row r="29" spans="2:7" ht="33" customHeight="1" thickBot="1">
      <c r="B29" s="124" t="s">
        <v>636</v>
      </c>
      <c r="C29" s="291"/>
      <c r="D29" s="291"/>
      <c r="E29" s="291"/>
      <c r="F29" s="291"/>
      <c r="G29" s="108"/>
    </row>
    <row r="30" ht="33" customHeight="1" thickBot="1">
      <c r="G30" s="143" t="s">
        <v>4</v>
      </c>
    </row>
    <row r="31" spans="2:7" ht="33" customHeight="1">
      <c r="B31" s="595" t="s">
        <v>849</v>
      </c>
      <c r="C31" s="551"/>
      <c r="D31" s="551"/>
      <c r="E31" s="551"/>
      <c r="F31" s="551"/>
      <c r="G31" s="596"/>
    </row>
    <row r="32" spans="2:7" ht="47.25" customHeight="1">
      <c r="B32" s="129" t="s">
        <v>631</v>
      </c>
      <c r="C32" s="119" t="s">
        <v>66</v>
      </c>
      <c r="D32" s="119" t="s">
        <v>628</v>
      </c>
      <c r="E32" s="119" t="s">
        <v>629</v>
      </c>
      <c r="F32" s="119" t="s">
        <v>634</v>
      </c>
      <c r="G32" s="120" t="s">
        <v>740</v>
      </c>
    </row>
    <row r="33" spans="2:7" ht="17.25" customHeight="1">
      <c r="B33" s="587" t="s">
        <v>630</v>
      </c>
      <c r="C33" s="119">
        <v>1</v>
      </c>
      <c r="D33" s="119">
        <v>2</v>
      </c>
      <c r="E33" s="119">
        <v>3</v>
      </c>
      <c r="F33" s="119" t="s">
        <v>635</v>
      </c>
      <c r="G33" s="120">
        <v>5</v>
      </c>
    </row>
    <row r="34" spans="2:7" ht="33" customHeight="1">
      <c r="B34" s="588"/>
      <c r="C34" s="332"/>
      <c r="D34" s="332"/>
      <c r="E34" s="332"/>
      <c r="F34" s="332"/>
      <c r="G34" s="109"/>
    </row>
    <row r="35" spans="2:7" ht="33" customHeight="1">
      <c r="B35" s="123" t="s">
        <v>658</v>
      </c>
      <c r="C35" s="290">
        <v>1133062</v>
      </c>
      <c r="D35" s="290">
        <v>109843.62</v>
      </c>
      <c r="E35" s="290">
        <v>109844</v>
      </c>
      <c r="F35" s="335"/>
      <c r="G35" s="429">
        <f>E35/C35*100</f>
        <v>9.694438609714208</v>
      </c>
    </row>
    <row r="36" spans="2:7" ht="33" customHeight="1" thickBot="1">
      <c r="B36" s="174" t="s">
        <v>636</v>
      </c>
      <c r="C36" s="336">
        <v>1133062</v>
      </c>
      <c r="D36" s="336">
        <f>D35</f>
        <v>109843.62</v>
      </c>
      <c r="E36" s="336">
        <f>E35</f>
        <v>109844</v>
      </c>
      <c r="F36" s="291"/>
      <c r="G36" s="487">
        <f>G35</f>
        <v>9.694438609714208</v>
      </c>
    </row>
    <row r="37" ht="33" customHeight="1" thickBot="1">
      <c r="G37" s="143" t="s">
        <v>4</v>
      </c>
    </row>
    <row r="38" spans="2:7" ht="33" customHeight="1">
      <c r="B38" s="595" t="s">
        <v>854</v>
      </c>
      <c r="C38" s="551"/>
      <c r="D38" s="551"/>
      <c r="E38" s="551"/>
      <c r="F38" s="551"/>
      <c r="G38" s="596"/>
    </row>
    <row r="39" spans="2:7" ht="43.5" customHeight="1">
      <c r="B39" s="129" t="s">
        <v>631</v>
      </c>
      <c r="C39" s="119" t="s">
        <v>66</v>
      </c>
      <c r="D39" s="119" t="s">
        <v>628</v>
      </c>
      <c r="E39" s="119" t="s">
        <v>629</v>
      </c>
      <c r="F39" s="119" t="s">
        <v>634</v>
      </c>
      <c r="G39" s="120" t="s">
        <v>741</v>
      </c>
    </row>
    <row r="40" spans="2:7" ht="17.25" customHeight="1">
      <c r="B40" s="587" t="s">
        <v>630</v>
      </c>
      <c r="C40" s="119">
        <v>1</v>
      </c>
      <c r="D40" s="119">
        <v>2</v>
      </c>
      <c r="E40" s="119">
        <v>3</v>
      </c>
      <c r="F40" s="119" t="s">
        <v>635</v>
      </c>
      <c r="G40" s="120">
        <v>5</v>
      </c>
    </row>
    <row r="41" spans="2:7" ht="33" customHeight="1">
      <c r="B41" s="588"/>
      <c r="C41" s="332"/>
      <c r="D41" s="332"/>
      <c r="E41" s="332"/>
      <c r="F41" s="332"/>
      <c r="G41" s="109"/>
    </row>
    <row r="42" spans="2:7" ht="33" customHeight="1">
      <c r="B42" s="123" t="s">
        <v>626</v>
      </c>
      <c r="C42" s="335">
        <v>1133062</v>
      </c>
      <c r="D42" s="335">
        <v>310508.9</v>
      </c>
      <c r="E42" s="335">
        <v>310508.9</v>
      </c>
      <c r="F42" s="335"/>
      <c r="G42" s="459">
        <f>E42/C42*100</f>
        <v>27.404405054621904</v>
      </c>
    </row>
    <row r="43" spans="2:7" ht="33" customHeight="1" thickBot="1">
      <c r="B43" s="174" t="s">
        <v>636</v>
      </c>
      <c r="C43" s="291">
        <v>1133062</v>
      </c>
      <c r="D43" s="291">
        <f>D42</f>
        <v>310508.9</v>
      </c>
      <c r="E43" s="291">
        <f>E42</f>
        <v>310508.9</v>
      </c>
      <c r="F43" s="291"/>
      <c r="G43" s="494">
        <f>G42</f>
        <v>27.404405054621904</v>
      </c>
    </row>
    <row r="44" ht="33" customHeight="1" thickBot="1">
      <c r="G44" s="143" t="s">
        <v>4</v>
      </c>
    </row>
    <row r="45" spans="2:7" ht="33" customHeight="1">
      <c r="B45" s="595" t="s">
        <v>855</v>
      </c>
      <c r="C45" s="551"/>
      <c r="D45" s="551"/>
      <c r="E45" s="551"/>
      <c r="F45" s="551"/>
      <c r="G45" s="596"/>
    </row>
    <row r="46" spans="2:7" ht="44.25" customHeight="1">
      <c r="B46" s="129" t="s">
        <v>631</v>
      </c>
      <c r="C46" s="119" t="s">
        <v>66</v>
      </c>
      <c r="D46" s="119" t="s">
        <v>628</v>
      </c>
      <c r="E46" s="119" t="s">
        <v>629</v>
      </c>
      <c r="F46" s="119" t="s">
        <v>634</v>
      </c>
      <c r="G46" s="120" t="s">
        <v>742</v>
      </c>
    </row>
    <row r="47" spans="2:7" ht="17.25" customHeight="1">
      <c r="B47" s="587" t="s">
        <v>630</v>
      </c>
      <c r="C47" s="119">
        <v>1</v>
      </c>
      <c r="D47" s="119">
        <v>2</v>
      </c>
      <c r="E47" s="119">
        <v>3</v>
      </c>
      <c r="F47" s="119" t="s">
        <v>635</v>
      </c>
      <c r="G47" s="120">
        <v>5</v>
      </c>
    </row>
    <row r="48" spans="2:7" ht="33" customHeight="1">
      <c r="B48" s="588"/>
      <c r="C48" s="335"/>
      <c r="D48" s="332"/>
      <c r="E48" s="332"/>
      <c r="F48" s="332"/>
      <c r="G48" s="109"/>
    </row>
    <row r="49" spans="2:7" ht="33" customHeight="1">
      <c r="B49" s="171" t="s">
        <v>658</v>
      </c>
      <c r="C49" s="335">
        <v>1133062</v>
      </c>
      <c r="D49" s="290">
        <v>492152.24</v>
      </c>
      <c r="E49" s="335">
        <v>492152.24</v>
      </c>
      <c r="F49" s="290"/>
      <c r="G49" s="459">
        <f>E49/C49*100</f>
        <v>43.43559663990143</v>
      </c>
    </row>
    <row r="50" spans="2:7" ht="33" customHeight="1" thickBot="1">
      <c r="B50" s="124" t="s">
        <v>636</v>
      </c>
      <c r="C50" s="291">
        <v>1133062</v>
      </c>
      <c r="D50" s="336">
        <v>492152.24</v>
      </c>
      <c r="E50" s="291">
        <v>492152.24</v>
      </c>
      <c r="F50" s="336"/>
      <c r="G50" s="108">
        <v>43.44</v>
      </c>
    </row>
    <row r="51" spans="2:7" ht="33" customHeight="1">
      <c r="B51" s="173"/>
      <c r="C51" s="21"/>
      <c r="D51" s="21"/>
      <c r="E51" s="21"/>
      <c r="F51" s="21"/>
      <c r="G51" s="21"/>
    </row>
    <row r="52" spans="2:7" ht="18.75" customHeight="1">
      <c r="B52" s="597" t="s">
        <v>659</v>
      </c>
      <c r="C52" s="597"/>
      <c r="D52" s="597"/>
      <c r="E52" s="597"/>
      <c r="F52" s="597"/>
      <c r="G52" s="597"/>
    </row>
    <row r="53" ht="18.75" customHeight="1">
      <c r="B53" s="117"/>
    </row>
    <row r="54" spans="2:7" ht="15.75">
      <c r="B54" s="16" t="s">
        <v>873</v>
      </c>
      <c r="F54" s="117" t="s">
        <v>689</v>
      </c>
      <c r="G54" s="117"/>
    </row>
    <row r="55" spans="2:7" ht="15.75">
      <c r="B55" s="555" t="s">
        <v>632</v>
      </c>
      <c r="C55" s="555"/>
      <c r="D55" s="555"/>
      <c r="E55" s="555"/>
      <c r="F55" s="555"/>
      <c r="G55" s="555"/>
    </row>
  </sheetData>
  <sheetProtection/>
  <mergeCells count="13">
    <mergeCell ref="B31:G31"/>
    <mergeCell ref="B38:G38"/>
    <mergeCell ref="B45:G45"/>
    <mergeCell ref="B55:G55"/>
    <mergeCell ref="B7:G7"/>
    <mergeCell ref="B47:B48"/>
    <mergeCell ref="B40:B41"/>
    <mergeCell ref="B26:B27"/>
    <mergeCell ref="B33:B34"/>
    <mergeCell ref="B10:G11"/>
    <mergeCell ref="B18:F18"/>
    <mergeCell ref="B52:G52"/>
    <mergeCell ref="B24:G24"/>
  </mergeCells>
  <printOptions/>
  <pageMargins left="0.7" right="0.7" top="0.75" bottom="0.75" header="0.3" footer="0.3"/>
  <pageSetup fitToHeight="1" fitToWidth="1" orientation="portrait" scale="46"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4"/>
  <sheetViews>
    <sheetView zoomScaleSheetLayoutView="75" zoomScalePageLayoutView="0" workbookViewId="0" topLeftCell="A22">
      <selection activeCell="H15" sqref="H15"/>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1" customFormat="1" ht="27.75" customHeight="1"/>
    <row r="2" spans="2:15" ht="15.75">
      <c r="B2" s="1" t="s">
        <v>209</v>
      </c>
      <c r="C2" s="2" t="s">
        <v>774</v>
      </c>
      <c r="H2" s="11"/>
      <c r="I2" s="11" t="s">
        <v>647</v>
      </c>
      <c r="N2" s="608"/>
      <c r="O2" s="608"/>
    </row>
    <row r="3" spans="2:15" ht="15.75">
      <c r="B3" s="1" t="s">
        <v>210</v>
      </c>
      <c r="C3" s="2">
        <v>8128260</v>
      </c>
      <c r="N3" s="1"/>
      <c r="O3" s="15"/>
    </row>
    <row r="4" spans="3:15" ht="15.75">
      <c r="C4" s="23"/>
      <c r="D4" s="23"/>
      <c r="E4" s="23"/>
      <c r="F4" s="23"/>
      <c r="G4" s="23"/>
      <c r="H4" s="23"/>
      <c r="I4" s="23"/>
      <c r="J4" s="23"/>
      <c r="K4" s="23"/>
      <c r="L4" s="23"/>
      <c r="M4" s="23"/>
      <c r="N4" s="23"/>
      <c r="O4" s="23"/>
    </row>
    <row r="5" spans="2:15" ht="20.25">
      <c r="B5" s="613" t="s">
        <v>72</v>
      </c>
      <c r="C5" s="613"/>
      <c r="D5" s="613"/>
      <c r="E5" s="613"/>
      <c r="F5" s="613"/>
      <c r="G5" s="613"/>
      <c r="H5" s="613"/>
      <c r="I5" s="613"/>
      <c r="J5" s="23"/>
      <c r="K5" s="23"/>
      <c r="L5" s="23"/>
      <c r="M5" s="23"/>
      <c r="N5" s="23"/>
      <c r="O5" s="23"/>
    </row>
    <row r="6" spans="3:15" ht="15.75">
      <c r="C6" s="12"/>
      <c r="D6" s="12"/>
      <c r="E6" s="12"/>
      <c r="F6" s="12"/>
      <c r="G6" s="12"/>
      <c r="H6" s="12"/>
      <c r="I6" s="12"/>
      <c r="J6" s="12"/>
      <c r="K6" s="12"/>
      <c r="L6" s="12"/>
      <c r="M6" s="12"/>
      <c r="N6" s="12"/>
      <c r="O6" s="12"/>
    </row>
    <row r="7" spans="3:16" ht="16.5" thickBot="1">
      <c r="C7" s="24"/>
      <c r="D7" s="24"/>
      <c r="E7" s="24"/>
      <c r="G7" s="24"/>
      <c r="H7" s="24"/>
      <c r="I7" s="114" t="s">
        <v>4</v>
      </c>
      <c r="K7" s="24"/>
      <c r="L7" s="24"/>
      <c r="M7" s="24"/>
      <c r="N7" s="24"/>
      <c r="O7" s="24"/>
      <c r="P7" s="24"/>
    </row>
    <row r="8" spans="2:18" s="28" customFormat="1" ht="32.25" customHeight="1">
      <c r="B8" s="558" t="s">
        <v>10</v>
      </c>
      <c r="C8" s="604" t="s">
        <v>11</v>
      </c>
      <c r="D8" s="606" t="s">
        <v>845</v>
      </c>
      <c r="E8" s="606" t="s">
        <v>839</v>
      </c>
      <c r="F8" s="606" t="s">
        <v>840</v>
      </c>
      <c r="G8" s="609" t="s">
        <v>867</v>
      </c>
      <c r="H8" s="610"/>
      <c r="I8" s="611" t="s">
        <v>870</v>
      </c>
      <c r="J8" s="25"/>
      <c r="K8" s="25"/>
      <c r="L8" s="25"/>
      <c r="M8" s="25"/>
      <c r="N8" s="25"/>
      <c r="O8" s="26"/>
      <c r="P8" s="27"/>
      <c r="Q8" s="27"/>
      <c r="R8" s="27"/>
    </row>
    <row r="9" spans="2:18" s="28" customFormat="1" ht="28.5" customHeight="1" thickBot="1">
      <c r="B9" s="559"/>
      <c r="C9" s="605"/>
      <c r="D9" s="607"/>
      <c r="E9" s="607"/>
      <c r="F9" s="607"/>
      <c r="G9" s="184" t="s">
        <v>1</v>
      </c>
      <c r="H9" s="185" t="s">
        <v>67</v>
      </c>
      <c r="I9" s="612"/>
      <c r="J9" s="27"/>
      <c r="K9" s="27"/>
      <c r="L9" s="27"/>
      <c r="M9" s="27"/>
      <c r="N9" s="27"/>
      <c r="O9" s="27"/>
      <c r="P9" s="27"/>
      <c r="Q9" s="27"/>
      <c r="R9" s="27"/>
    </row>
    <row r="10" spans="2:18" s="9" customFormat="1" ht="24" customHeight="1" thickBot="1">
      <c r="B10" s="186" t="s">
        <v>80</v>
      </c>
      <c r="C10" s="187" t="s">
        <v>64</v>
      </c>
      <c r="D10" s="187"/>
      <c r="E10" s="188"/>
      <c r="F10" s="193">
        <v>300000</v>
      </c>
      <c r="G10" s="193">
        <v>300000</v>
      </c>
      <c r="H10" s="188">
        <v>300000</v>
      </c>
      <c r="I10" s="495">
        <f>H10/G10*100</f>
        <v>100</v>
      </c>
      <c r="J10" s="6"/>
      <c r="K10" s="6"/>
      <c r="L10" s="6"/>
      <c r="M10" s="6"/>
      <c r="N10" s="6"/>
      <c r="O10" s="6"/>
      <c r="P10" s="6"/>
      <c r="Q10" s="6"/>
      <c r="R10" s="6"/>
    </row>
    <row r="11" spans="2:18" s="9" customFormat="1" ht="24" customHeight="1">
      <c r="B11" s="189" t="s">
        <v>81</v>
      </c>
      <c r="C11" s="111" t="s">
        <v>65</v>
      </c>
      <c r="D11" s="111"/>
      <c r="E11" s="112"/>
      <c r="F11" s="112"/>
      <c r="G11" s="112"/>
      <c r="H11" s="112"/>
      <c r="I11" s="190"/>
      <c r="J11" s="6"/>
      <c r="K11" s="6"/>
      <c r="L11" s="6"/>
      <c r="M11" s="6"/>
      <c r="N11" s="6"/>
      <c r="O11" s="6"/>
      <c r="P11" s="6"/>
      <c r="Q11" s="6"/>
      <c r="R11" s="6"/>
    </row>
    <row r="12" spans="2:18" s="9" customFormat="1" ht="24" customHeight="1">
      <c r="B12" s="189" t="s">
        <v>82</v>
      </c>
      <c r="C12" s="111" t="s">
        <v>60</v>
      </c>
      <c r="D12" s="111"/>
      <c r="E12" s="112"/>
      <c r="F12" s="112"/>
      <c r="G12" s="112"/>
      <c r="H12" s="112"/>
      <c r="I12" s="190"/>
      <c r="J12" s="6"/>
      <c r="K12" s="6"/>
      <c r="L12" s="6"/>
      <c r="M12" s="6"/>
      <c r="N12" s="6"/>
      <c r="O12" s="6"/>
      <c r="P12" s="6"/>
      <c r="Q12" s="6"/>
      <c r="R12" s="6"/>
    </row>
    <row r="13" spans="2:18" s="9" customFormat="1" ht="24" customHeight="1">
      <c r="B13" s="189" t="s">
        <v>83</v>
      </c>
      <c r="C13" s="111" t="s">
        <v>61</v>
      </c>
      <c r="D13" s="111"/>
      <c r="E13" s="112"/>
      <c r="F13" s="112"/>
      <c r="G13" s="112"/>
      <c r="H13" s="112"/>
      <c r="I13" s="190"/>
      <c r="J13" s="6"/>
      <c r="K13" s="6"/>
      <c r="L13" s="6"/>
      <c r="M13" s="6"/>
      <c r="N13" s="6"/>
      <c r="O13" s="6"/>
      <c r="P13" s="6"/>
      <c r="Q13" s="6"/>
      <c r="R13" s="6"/>
    </row>
    <row r="14" spans="2:18" s="9" customFormat="1" ht="24" customHeight="1">
      <c r="B14" s="189" t="s">
        <v>84</v>
      </c>
      <c r="C14" s="111" t="s">
        <v>62</v>
      </c>
      <c r="D14" s="113">
        <v>80000</v>
      </c>
      <c r="E14" s="113">
        <v>98190</v>
      </c>
      <c r="F14" s="113">
        <v>218190</v>
      </c>
      <c r="G14" s="113">
        <v>218190</v>
      </c>
      <c r="H14" s="113">
        <v>326298.3</v>
      </c>
      <c r="I14" s="430">
        <f>H14/G14*100</f>
        <v>149.54777945827033</v>
      </c>
      <c r="J14" s="6"/>
      <c r="K14" s="6"/>
      <c r="L14" s="6"/>
      <c r="M14" s="6"/>
      <c r="N14" s="6"/>
      <c r="O14" s="6"/>
      <c r="P14" s="6"/>
      <c r="Q14" s="6"/>
      <c r="R14" s="6"/>
    </row>
    <row r="15" spans="2:18" s="9" customFormat="1" ht="24" customHeight="1">
      <c r="B15" s="189" t="s">
        <v>85</v>
      </c>
      <c r="C15" s="111" t="s">
        <v>63</v>
      </c>
      <c r="D15" s="113">
        <v>26000</v>
      </c>
      <c r="E15" s="113">
        <v>26000</v>
      </c>
      <c r="F15" s="113">
        <v>26000</v>
      </c>
      <c r="G15" s="113">
        <v>26000</v>
      </c>
      <c r="H15" s="113">
        <v>33884</v>
      </c>
      <c r="I15" s="430">
        <f>H15/G15*100</f>
        <v>130.3230769230769</v>
      </c>
      <c r="J15" s="6"/>
      <c r="K15" s="6"/>
      <c r="L15" s="6"/>
      <c r="M15" s="6"/>
      <c r="N15" s="6"/>
      <c r="O15" s="6"/>
      <c r="P15" s="6"/>
      <c r="Q15" s="6"/>
      <c r="R15" s="6"/>
    </row>
    <row r="16" spans="2:18" s="9" customFormat="1" ht="24" customHeight="1" thickBot="1">
      <c r="B16" s="191" t="s">
        <v>86</v>
      </c>
      <c r="C16" s="192" t="s">
        <v>73</v>
      </c>
      <c r="D16" s="192"/>
      <c r="E16" s="193"/>
      <c r="F16" s="193"/>
      <c r="G16" s="193"/>
      <c r="H16" s="193"/>
      <c r="I16" s="194"/>
      <c r="J16" s="6"/>
      <c r="K16" s="6"/>
      <c r="L16" s="6"/>
      <c r="M16" s="6"/>
      <c r="N16" s="6"/>
      <c r="O16" s="6"/>
      <c r="P16" s="6"/>
      <c r="Q16" s="6"/>
      <c r="R16" s="6"/>
    </row>
    <row r="17" spans="2:6" ht="16.5" thickBot="1">
      <c r="B17" s="195"/>
      <c r="C17" s="195"/>
      <c r="D17" s="195"/>
      <c r="E17" s="195"/>
      <c r="F17" s="203"/>
    </row>
    <row r="18" spans="2:11" ht="20.25" customHeight="1">
      <c r="B18" s="598" t="s">
        <v>622</v>
      </c>
      <c r="C18" s="601" t="s">
        <v>64</v>
      </c>
      <c r="D18" s="601"/>
      <c r="E18" s="602"/>
      <c r="F18" s="603" t="s">
        <v>65</v>
      </c>
      <c r="G18" s="601"/>
      <c r="H18" s="602"/>
      <c r="I18" s="603" t="s">
        <v>60</v>
      </c>
      <c r="J18" s="601"/>
      <c r="K18" s="602"/>
    </row>
    <row r="19" spans="2:11" ht="15.75">
      <c r="B19" s="599"/>
      <c r="C19" s="104">
        <v>1</v>
      </c>
      <c r="D19" s="104">
        <v>2</v>
      </c>
      <c r="E19" s="196">
        <v>3</v>
      </c>
      <c r="F19" s="204">
        <v>4</v>
      </c>
      <c r="G19" s="104">
        <v>5</v>
      </c>
      <c r="H19" s="196">
        <v>6</v>
      </c>
      <c r="I19" s="204">
        <v>7</v>
      </c>
      <c r="J19" s="104">
        <v>8</v>
      </c>
      <c r="K19" s="196">
        <v>9</v>
      </c>
    </row>
    <row r="20" spans="2:11" ht="15.75">
      <c r="B20" s="600"/>
      <c r="C20" s="105" t="s">
        <v>623</v>
      </c>
      <c r="D20" s="105" t="s">
        <v>624</v>
      </c>
      <c r="E20" s="197" t="s">
        <v>625</v>
      </c>
      <c r="F20" s="205" t="s">
        <v>623</v>
      </c>
      <c r="G20" s="105" t="s">
        <v>624</v>
      </c>
      <c r="H20" s="197" t="s">
        <v>625</v>
      </c>
      <c r="I20" s="205" t="s">
        <v>623</v>
      </c>
      <c r="J20" s="105" t="s">
        <v>624</v>
      </c>
      <c r="K20" s="197" t="s">
        <v>625</v>
      </c>
    </row>
    <row r="21" spans="2:11" ht="15.75">
      <c r="B21" s="198">
        <v>1</v>
      </c>
      <c r="C21" s="491" t="s">
        <v>858</v>
      </c>
      <c r="D21" s="491" t="s">
        <v>859</v>
      </c>
      <c r="E21" s="199">
        <v>300000</v>
      </c>
      <c r="F21" s="206"/>
      <c r="G21" s="106"/>
      <c r="H21" s="199"/>
      <c r="I21" s="206"/>
      <c r="J21" s="106"/>
      <c r="K21" s="199"/>
    </row>
    <row r="22" spans="2:11" ht="15.75">
      <c r="B22" s="198">
        <v>2</v>
      </c>
      <c r="C22" s="106"/>
      <c r="D22" s="106"/>
      <c r="E22" s="199"/>
      <c r="F22" s="206"/>
      <c r="G22" s="106"/>
      <c r="H22" s="199"/>
      <c r="I22" s="206"/>
      <c r="J22" s="106"/>
      <c r="K22" s="199"/>
    </row>
    <row r="23" spans="2:11" ht="15.75">
      <c r="B23" s="198">
        <v>3</v>
      </c>
      <c r="C23" s="106"/>
      <c r="D23" s="106"/>
      <c r="E23" s="199"/>
      <c r="F23" s="206"/>
      <c r="G23" s="106"/>
      <c r="H23" s="199"/>
      <c r="I23" s="206"/>
      <c r="J23" s="106"/>
      <c r="K23" s="199"/>
    </row>
    <row r="24" spans="2:11" ht="15.75">
      <c r="B24" s="198">
        <v>4</v>
      </c>
      <c r="C24" s="106"/>
      <c r="D24" s="106"/>
      <c r="E24" s="199"/>
      <c r="F24" s="206"/>
      <c r="G24" s="106"/>
      <c r="H24" s="199"/>
      <c r="I24" s="206"/>
      <c r="J24" s="106"/>
      <c r="K24" s="199"/>
    </row>
    <row r="25" spans="2:11" ht="15.75">
      <c r="B25" s="198">
        <v>5</v>
      </c>
      <c r="C25" s="106"/>
      <c r="D25" s="106"/>
      <c r="E25" s="199"/>
      <c r="F25" s="206"/>
      <c r="G25" s="106"/>
      <c r="H25" s="199"/>
      <c r="I25" s="206"/>
      <c r="J25" s="106"/>
      <c r="K25" s="199"/>
    </row>
    <row r="26" spans="2:11" ht="15.75">
      <c r="B26" s="198">
        <v>6</v>
      </c>
      <c r="C26" s="106"/>
      <c r="D26" s="106"/>
      <c r="E26" s="199"/>
      <c r="F26" s="206"/>
      <c r="G26" s="106"/>
      <c r="H26" s="199"/>
      <c r="I26" s="206"/>
      <c r="J26" s="106"/>
      <c r="K26" s="199"/>
    </row>
    <row r="27" spans="2:11" ht="15.75">
      <c r="B27" s="198">
        <v>7</v>
      </c>
      <c r="C27" s="106"/>
      <c r="D27" s="106"/>
      <c r="E27" s="199"/>
      <c r="F27" s="206"/>
      <c r="G27" s="106"/>
      <c r="H27" s="199"/>
      <c r="I27" s="206"/>
      <c r="J27" s="106"/>
      <c r="K27" s="199"/>
    </row>
    <row r="28" spans="2:11" ht="15.75">
      <c r="B28" s="198">
        <v>8</v>
      </c>
      <c r="C28" s="106"/>
      <c r="D28" s="106"/>
      <c r="E28" s="199"/>
      <c r="F28" s="206"/>
      <c r="G28" s="106"/>
      <c r="H28" s="199"/>
      <c r="I28" s="206"/>
      <c r="J28" s="106"/>
      <c r="K28" s="199"/>
    </row>
    <row r="29" spans="2:11" ht="15.75">
      <c r="B29" s="198">
        <v>9</v>
      </c>
      <c r="C29" s="106"/>
      <c r="D29" s="106"/>
      <c r="E29" s="199"/>
      <c r="F29" s="206"/>
      <c r="G29" s="106"/>
      <c r="H29" s="199"/>
      <c r="I29" s="206"/>
      <c r="J29" s="106"/>
      <c r="K29" s="199"/>
    </row>
    <row r="30" spans="2:11" ht="16.5" thickBot="1">
      <c r="B30" s="200">
        <v>10</v>
      </c>
      <c r="C30" s="201"/>
      <c r="D30" s="201"/>
      <c r="E30" s="202"/>
      <c r="F30" s="207"/>
      <c r="G30" s="201"/>
      <c r="H30" s="202"/>
      <c r="I30" s="207"/>
      <c r="J30" s="201"/>
      <c r="K30" s="202"/>
    </row>
    <row r="32" spans="2:9" ht="15.75">
      <c r="B32" s="16" t="s">
        <v>669</v>
      </c>
      <c r="C32" s="16" t="s">
        <v>874</v>
      </c>
      <c r="D32" s="16"/>
      <c r="E32" s="16"/>
      <c r="F32" s="110" t="s">
        <v>632</v>
      </c>
      <c r="G32" s="16"/>
      <c r="H32" s="16" t="s">
        <v>633</v>
      </c>
      <c r="I32" s="16"/>
    </row>
    <row r="33" spans="2:7" ht="15.75">
      <c r="B33" s="16"/>
      <c r="C33" s="16"/>
      <c r="D33" s="16"/>
      <c r="E33" s="16"/>
      <c r="G33" s="16"/>
    </row>
    <row r="34" spans="2:5" ht="15.75">
      <c r="B34" s="16"/>
      <c r="C34" s="16"/>
      <c r="E34" s="16"/>
    </row>
  </sheetData>
  <sheetProtection/>
  <mergeCells count="13">
    <mergeCell ref="N2:O2"/>
    <mergeCell ref="B8:B9"/>
    <mergeCell ref="F8:F9"/>
    <mergeCell ref="G8:H8"/>
    <mergeCell ref="I8:I9"/>
    <mergeCell ref="D8:D9"/>
    <mergeCell ref="B5:I5"/>
    <mergeCell ref="B18:B20"/>
    <mergeCell ref="C18:E18"/>
    <mergeCell ref="F18:H18"/>
    <mergeCell ref="I18:K18"/>
    <mergeCell ref="C8:C9"/>
    <mergeCell ref="E8:E9"/>
  </mergeCells>
  <printOptions/>
  <pageMargins left="0.7" right="0.7" top="0.75" bottom="0.75" header="0.3" footer="0.3"/>
  <pageSetup fitToHeight="1" fitToWidth="1" orientation="landscape" paperSize="9" scale="72"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7">
      <selection activeCell="F27" sqref="F27"/>
    </sheetView>
  </sheetViews>
  <sheetFormatPr defaultColWidth="9.140625" defaultRowHeight="12.75"/>
  <cols>
    <col min="1" max="1" width="5.421875" style="16" customWidth="1"/>
    <col min="2" max="2" width="18.00390625" style="16" bestFit="1" customWidth="1"/>
    <col min="3" max="3" width="18.00390625" style="16" customWidth="1"/>
    <col min="4" max="4" width="17.421875" style="16" customWidth="1"/>
    <col min="5" max="5" width="17.57421875" style="16" bestFit="1" customWidth="1"/>
    <col min="6" max="6" width="19.421875" style="16" customWidth="1"/>
    <col min="7" max="7" width="15.8515625" style="16" customWidth="1"/>
    <col min="8" max="8" width="17.8515625" style="16" customWidth="1"/>
    <col min="9" max="9" width="22.140625" style="16" customWidth="1"/>
    <col min="10" max="10" width="15.421875" style="16" bestFit="1" customWidth="1"/>
    <col min="11" max="11" width="18.421875" style="16" customWidth="1"/>
    <col min="12" max="16384" width="9.140625" style="16" customWidth="1"/>
  </cols>
  <sheetData>
    <row r="2" spans="2:10" ht="15.75">
      <c r="B2" s="1" t="s">
        <v>783</v>
      </c>
      <c r="C2" s="1"/>
      <c r="D2" s="48"/>
      <c r="E2" s="48"/>
      <c r="F2" s="22"/>
      <c r="G2" s="22"/>
      <c r="H2" s="22"/>
      <c r="J2" s="11" t="s">
        <v>643</v>
      </c>
    </row>
    <row r="3" spans="2:11" ht="15.75">
      <c r="B3" s="1" t="s">
        <v>776</v>
      </c>
      <c r="C3" s="1">
        <v>8128260</v>
      </c>
      <c r="D3" s="48"/>
      <c r="E3" s="48"/>
      <c r="F3" s="22"/>
      <c r="G3" s="22"/>
      <c r="H3" s="22"/>
      <c r="J3" s="11"/>
      <c r="K3" s="11"/>
    </row>
    <row r="6" spans="2:10" ht="20.25">
      <c r="B6" s="613" t="s">
        <v>746</v>
      </c>
      <c r="C6" s="613"/>
      <c r="D6" s="613"/>
      <c r="E6" s="613"/>
      <c r="F6" s="613"/>
      <c r="G6" s="613"/>
      <c r="H6" s="613"/>
      <c r="I6" s="613"/>
      <c r="J6" s="17"/>
    </row>
    <row r="7" spans="2:10" ht="0.75" customHeight="1" thickBot="1">
      <c r="B7" s="10"/>
      <c r="C7" s="10"/>
      <c r="D7" s="10"/>
      <c r="E7" s="10"/>
      <c r="F7" s="10"/>
      <c r="G7" s="10"/>
      <c r="H7" s="10"/>
      <c r="I7" s="10"/>
      <c r="J7" s="11" t="s">
        <v>294</v>
      </c>
    </row>
    <row r="8" spans="1:10" s="116" customFormat="1" ht="91.5" customHeight="1" thickBot="1">
      <c r="A8" s="220"/>
      <c r="B8" s="223" t="s">
        <v>639</v>
      </c>
      <c r="C8" s="224" t="s">
        <v>691</v>
      </c>
      <c r="D8" s="224" t="s">
        <v>641</v>
      </c>
      <c r="E8" s="224" t="s">
        <v>638</v>
      </c>
      <c r="F8" s="224" t="s">
        <v>642</v>
      </c>
      <c r="G8" s="224" t="s">
        <v>640</v>
      </c>
      <c r="H8" s="224" t="s">
        <v>753</v>
      </c>
      <c r="I8" s="224" t="s">
        <v>754</v>
      </c>
      <c r="J8" s="226" t="s">
        <v>752</v>
      </c>
    </row>
    <row r="9" spans="1:10" s="116" customFormat="1" ht="16.5" thickBot="1">
      <c r="A9" s="220"/>
      <c r="B9" s="223">
        <v>1</v>
      </c>
      <c r="C9" s="225">
        <v>2</v>
      </c>
      <c r="D9" s="224">
        <v>3</v>
      </c>
      <c r="E9" s="224">
        <v>4</v>
      </c>
      <c r="F9" s="225">
        <v>5</v>
      </c>
      <c r="G9" s="224">
        <v>6</v>
      </c>
      <c r="H9" s="224">
        <v>7</v>
      </c>
      <c r="I9" s="225">
        <v>8</v>
      </c>
      <c r="J9" s="226" t="s">
        <v>751</v>
      </c>
    </row>
    <row r="10" spans="1:10" s="116" customFormat="1" ht="15.75">
      <c r="A10" s="220"/>
      <c r="B10" s="231" t="s">
        <v>850</v>
      </c>
      <c r="C10" s="222" t="s">
        <v>857</v>
      </c>
      <c r="D10" s="232" t="s">
        <v>747</v>
      </c>
      <c r="E10" s="147"/>
      <c r="F10" s="222"/>
      <c r="G10" s="147"/>
      <c r="H10" s="147"/>
      <c r="I10" s="222"/>
      <c r="J10" s="230"/>
    </row>
    <row r="11" spans="1:10" ht="15.75">
      <c r="A11" s="221"/>
      <c r="B11" s="219" t="s">
        <v>784</v>
      </c>
      <c r="C11" s="115"/>
      <c r="D11" s="115" t="s">
        <v>690</v>
      </c>
      <c r="E11" s="19"/>
      <c r="F11" s="19"/>
      <c r="G11" s="19"/>
      <c r="H11" s="19"/>
      <c r="I11" s="19"/>
      <c r="J11" s="109"/>
    </row>
    <row r="12" spans="1:10" ht="15.75">
      <c r="A12" s="221"/>
      <c r="B12" s="219" t="s">
        <v>690</v>
      </c>
      <c r="C12" s="115"/>
      <c r="D12" s="115" t="s">
        <v>690</v>
      </c>
      <c r="E12" s="374"/>
      <c r="F12" s="374"/>
      <c r="G12" s="374"/>
      <c r="H12" s="374"/>
      <c r="I12" s="374"/>
      <c r="J12" s="172"/>
    </row>
    <row r="13" spans="1:10" ht="16.5" thickBot="1">
      <c r="A13" s="221"/>
      <c r="B13" s="227" t="s">
        <v>690</v>
      </c>
      <c r="C13" s="228"/>
      <c r="D13" s="228" t="s">
        <v>690</v>
      </c>
      <c r="E13" s="107"/>
      <c r="F13" s="107"/>
      <c r="G13" s="107"/>
      <c r="H13" s="107"/>
      <c r="I13" s="107"/>
      <c r="J13" s="172"/>
    </row>
    <row r="14" ht="15.75">
      <c r="J14" s="229"/>
    </row>
    <row r="15" spans="2:8" ht="15.75">
      <c r="B15" s="16" t="s">
        <v>750</v>
      </c>
      <c r="H15" s="117"/>
    </row>
    <row r="16" spans="2:8" ht="15.75">
      <c r="B16" s="16" t="s">
        <v>748</v>
      </c>
      <c r="H16" s="117"/>
    </row>
    <row r="17" spans="2:8" ht="15.75" customHeight="1">
      <c r="B17" s="117" t="s">
        <v>749</v>
      </c>
      <c r="C17" s="117"/>
      <c r="D17" s="117"/>
      <c r="H17" s="373"/>
    </row>
    <row r="18" spans="2:8" ht="15.75">
      <c r="B18" s="117"/>
      <c r="C18" s="117"/>
      <c r="D18" s="117"/>
      <c r="H18" s="373"/>
    </row>
    <row r="20" spans="2:8" ht="15.75">
      <c r="B20" s="50" t="s">
        <v>876</v>
      </c>
      <c r="C20" s="50"/>
      <c r="D20" s="49"/>
      <c r="E20" s="49"/>
      <c r="F20" s="29" t="s">
        <v>75</v>
      </c>
      <c r="H20" s="29"/>
    </row>
  </sheetData>
  <sheetProtection/>
  <mergeCells count="1">
    <mergeCell ref="B6:I6"/>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User</cp:lastModifiedBy>
  <cp:lastPrinted>2018-01-25T11:02:40Z</cp:lastPrinted>
  <dcterms:created xsi:type="dcterms:W3CDTF">2013-03-12T08:27:17Z</dcterms:created>
  <dcterms:modified xsi:type="dcterms:W3CDTF">2018-02-14T10:34:10Z</dcterms:modified>
  <cp:category/>
  <cp:version/>
  <cp:contentType/>
  <cp:contentStatus/>
</cp:coreProperties>
</file>