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11760" tabRatio="892" firstSheet="3" activeTab="13"/>
  </bookViews>
  <sheets>
    <sheet name="Биланс успеха" sheetId="1" r:id="rId1"/>
    <sheet name="Биланс стања" sheetId="2" r:id="rId2"/>
    <sheet name="Извештај о новчаним токовима" sheetId="3" r:id="rId3"/>
    <sheet name="Зараде " sheetId="4" r:id="rId4"/>
    <sheet name="Цене" sheetId="5" r:id="rId5"/>
    <sheet name="Запослени" sheetId="6" r:id="rId6"/>
    <sheet name="Субвенције" sheetId="7" r:id="rId7"/>
    <sheet name="Донације" sheetId="8" r:id="rId8"/>
    <sheet name="Добит" sheetId="9" r:id="rId9"/>
    <sheet name="Кредити" sheetId="10" r:id="rId10"/>
    <sheet name="Готовина" sheetId="11" r:id="rId11"/>
    <sheet name="Извештај о инвестицијама " sheetId="12" r:id="rId12"/>
    <sheet name="Образац НБС " sheetId="13" r:id="rId13"/>
    <sheet name="Образац 12" sheetId="14" r:id="rId14"/>
  </sheets>
  <definedNames>
    <definedName name="_xlnm.Print_Area" localSheetId="7">'Донације'!$A$1:$J$31</definedName>
    <definedName name="_xlnm.Print_Area" localSheetId="5">'Запослени'!$A$1:$E$29</definedName>
    <definedName name="_xlnm.Print_Area" localSheetId="3">'Зараде '!$A$1:$G$47</definedName>
    <definedName name="_xlnm.Print_Area" localSheetId="9">'Кредити'!$A$1:$V$33</definedName>
    <definedName name="_xlnm.Print_Area" localSheetId="6">'Субвенције'!$A$1:$F$52</definedName>
  </definedNames>
  <calcPr fullCalcOnLoad="1"/>
</workbook>
</file>

<file path=xl/sharedStrings.xml><?xml version="1.0" encoding="utf-8"?>
<sst xmlns="http://schemas.openxmlformats.org/spreadsheetml/2006/main" count="1256" uniqueCount="864">
  <si>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</si>
  <si>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</si>
  <si>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</si>
  <si>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</si>
  <si>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</si>
  <si>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</si>
  <si>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 xml:space="preserve">  </t>
  </si>
  <si>
    <t>Р. бр.</t>
  </si>
  <si>
    <t>Позиција</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</si>
  <si>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</si>
  <si>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</si>
  <si>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</si>
  <si>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</si>
  <si>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</si>
  <si>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</si>
  <si>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Отпремнина за одлазак у пензију</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</si>
  <si>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</si>
  <si>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</si>
  <si>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</si>
  <si>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</si>
  <si>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</si>
  <si>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</si>
  <si>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</si>
  <si>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</si>
  <si>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</si>
  <si>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</si>
  <si>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</si>
  <si>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</si>
  <si>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</si>
  <si>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</si>
  <si>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</si>
  <si>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</si>
  <si>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</si>
  <si>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</si>
  <si>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</si>
  <si>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</si>
  <si>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</si>
  <si>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</si>
  <si>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</si>
  <si>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</si>
  <si>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</si>
  <si>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</si>
  <si>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</si>
  <si>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</si>
  <si>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</si>
  <si>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</si>
  <si>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</si>
  <si>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</si>
  <si>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</si>
  <si>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</si>
  <si>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</si>
  <si>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</si>
  <si>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СРЕДСТВА ЗА ПОСЕБНЕ НАМЕНЕ</t>
  </si>
  <si>
    <t>Остало</t>
  </si>
  <si>
    <t xml:space="preserve">КРЕДИТНА ЗАДУЖЕНОСТ </t>
  </si>
  <si>
    <t xml:space="preserve">М.П. </t>
  </si>
  <si>
    <t xml:space="preserve">            Oвлашћено лице ______________________</t>
  </si>
  <si>
    <t>Домаћи кредитор</t>
  </si>
  <si>
    <t xml:space="preserve">                  План плаћања по кредиту за текућу годину                                                  у динарима</t>
  </si>
  <si>
    <t>1.</t>
  </si>
  <si>
    <t>2.</t>
  </si>
  <si>
    <t>3.</t>
  </si>
  <si>
    <t>4.</t>
  </si>
  <si>
    <t>5.</t>
  </si>
  <si>
    <t>6.</t>
  </si>
  <si>
    <t>7.</t>
  </si>
  <si>
    <t>8.</t>
  </si>
  <si>
    <t>9.</t>
  </si>
  <si>
    <t>Група рачуна, рачун</t>
  </si>
  <si>
    <t>П О З И Ц И Ј А</t>
  </si>
  <si>
    <t>АКТИВА</t>
  </si>
  <si>
    <t>012</t>
  </si>
  <si>
    <t>14</t>
  </si>
  <si>
    <t>24</t>
  </si>
  <si>
    <t>29</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</si>
  <si>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</si>
  <si>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</si>
  <si>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</si>
  <si>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</si>
  <si>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</si>
  <si>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</si>
  <si>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</si>
  <si>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</si>
  <si>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</si>
  <si>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</si>
  <si>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</si>
  <si>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</si>
  <si>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</si>
  <si>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</si>
  <si>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</si>
  <si>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</si>
  <si>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</si>
  <si>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</si>
  <si>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</si>
  <si>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</si>
  <si>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</si>
  <si>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</si>
  <si>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</si>
  <si>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</si>
  <si>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</si>
  <si>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</si>
  <si>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</si>
  <si>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</si>
  <si>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</si>
  <si>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</si>
  <si>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</si>
  <si>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</si>
  <si>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</si>
  <si>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</si>
  <si>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</si>
  <si>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</si>
  <si>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</si>
  <si>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</si>
  <si>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</si>
  <si>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</si>
  <si>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</si>
  <si>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</si>
  <si>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</si>
  <si>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</si>
  <si>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</si>
  <si>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</si>
  <si>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</si>
  <si>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</si>
  <si>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</si>
  <si>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</si>
  <si>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</si>
  <si>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</si>
  <si>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</si>
  <si>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</si>
  <si>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</si>
  <si>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</si>
  <si>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</si>
  <si>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</si>
  <si>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</si>
  <si>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</si>
  <si>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</si>
  <si>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</si>
  <si>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</si>
  <si>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</si>
  <si>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</si>
  <si>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</si>
  <si>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</si>
  <si>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</si>
  <si>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</si>
  <si>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</si>
  <si>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</si>
  <si>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</si>
  <si>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</si>
  <si>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</si>
  <si>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</si>
  <si>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</si>
  <si>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</si>
  <si>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</si>
  <si>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</si>
  <si>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</si>
  <si>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</si>
  <si>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</si>
  <si>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</si>
  <si>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</si>
  <si>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</si>
  <si>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</si>
  <si>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</si>
  <si>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</si>
  <si>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</si>
  <si>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</si>
  <si>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</si>
  <si>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</si>
  <si>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</si>
  <si>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</si>
  <si>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</si>
  <si>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</si>
  <si>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</si>
  <si>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</si>
  <si>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</si>
  <si>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</si>
  <si>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</si>
  <si>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</si>
  <si>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</si>
  <si>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Број запослених  по кадровској евиденцији - УКУПНО*</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</si>
  <si>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</si>
  <si>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</si>
  <si>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Плански курс:_______________</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</si>
  <si>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</si>
  <si>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</si>
  <si>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</si>
  <si>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</si>
  <si>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</si>
  <si>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</si>
  <si>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</si>
  <si>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</si>
  <si>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</si>
  <si>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</si>
  <si>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</si>
  <si>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</si>
  <si>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</si>
  <si>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</si>
  <si>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</si>
  <si>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</si>
  <si>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</si>
  <si>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</si>
  <si>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</si>
  <si>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</si>
  <si>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</si>
  <si>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</si>
  <si>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</si>
  <si>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</si>
  <si>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</si>
  <si>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</si>
  <si>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</si>
  <si>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</si>
  <si>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</si>
  <si>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</si>
  <si>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</si>
  <si>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</si>
  <si>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</si>
  <si>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</si>
  <si>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</si>
  <si>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</si>
  <si>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</si>
  <si>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</si>
  <si>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</si>
  <si>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</si>
  <si>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</si>
  <si>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</si>
  <si>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</si>
  <si>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</si>
  <si>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</si>
  <si>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</si>
  <si>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</si>
  <si>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</si>
  <si>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</si>
  <si>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</si>
  <si>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</si>
  <si>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</si>
  <si>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</si>
  <si>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</si>
  <si>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</si>
  <si>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</si>
  <si>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</si>
  <si>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</si>
  <si>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</si>
  <si>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</si>
  <si>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</si>
  <si>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</si>
  <si>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</si>
  <si>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</si>
  <si>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</si>
  <si>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</si>
  <si>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</si>
  <si>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</si>
  <si>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</si>
  <si>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</si>
  <si>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</si>
  <si>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</si>
  <si>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</si>
  <si>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</si>
  <si>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</si>
  <si>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</si>
  <si>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</si>
  <si>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</si>
  <si>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</si>
  <si>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</si>
  <si>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</si>
  <si>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</si>
  <si>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</si>
  <si>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</si>
  <si>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t>I. НЕМАТЕРИЈАЛНА ИМОВИНА (0004+0005+0006+0007+0008+0009)</t>
  </si>
  <si>
    <t>010 и део 019</t>
  </si>
  <si>
    <t>1. Улагања у развој</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</si>
  <si>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</si>
  <si>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</si>
  <si>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</si>
  <si>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</si>
  <si>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</si>
  <si>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</si>
  <si>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</si>
  <si>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</si>
  <si>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</si>
  <si>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</si>
  <si>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</si>
  <si>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</si>
  <si>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</si>
  <si>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</si>
  <si>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</si>
  <si>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</si>
  <si>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</si>
  <si>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</si>
  <si>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</si>
  <si>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</si>
  <si>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</si>
  <si>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</si>
  <si>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</si>
  <si>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</si>
  <si>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</si>
  <si>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</si>
  <si>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</si>
  <si>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</si>
  <si>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</si>
  <si>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</si>
  <si>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</si>
  <si>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</si>
  <si>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</si>
  <si>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</si>
  <si>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</si>
  <si>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</si>
  <si>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</si>
  <si>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</si>
  <si>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</si>
  <si>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</si>
  <si>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</si>
  <si>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</si>
  <si>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</si>
  <si>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</si>
  <si>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</si>
  <si>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</si>
  <si>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</si>
  <si>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</si>
  <si>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</si>
  <si>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</si>
  <si>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</si>
  <si>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</si>
  <si>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</si>
  <si>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</si>
  <si>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</si>
  <si>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</si>
  <si>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</si>
  <si>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</si>
  <si>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</si>
  <si>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</si>
  <si>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</si>
  <si>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</si>
  <si>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</si>
  <si>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</si>
  <si>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</si>
  <si>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</si>
  <si>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</si>
  <si>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</si>
  <si>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</si>
  <si>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</si>
  <si>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</si>
  <si>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</si>
  <si>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</si>
  <si>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</si>
  <si>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</si>
  <si>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</si>
  <si>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</si>
  <si>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</si>
  <si>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</si>
  <si>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</si>
  <si>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</si>
  <si>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</si>
  <si>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</si>
  <si>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</si>
  <si>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</si>
  <si>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</si>
  <si>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</si>
  <si>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</si>
  <si>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</si>
  <si>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</si>
  <si>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</si>
  <si>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</si>
  <si>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</si>
  <si>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</si>
  <si>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</si>
  <si>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</si>
  <si>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</si>
  <si>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</si>
  <si>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</si>
  <si>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</si>
  <si>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</si>
  <si>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</si>
  <si>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</si>
  <si>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</si>
  <si>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</si>
  <si>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</si>
  <si>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</si>
  <si>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</si>
  <si>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</si>
  <si>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</si>
  <si>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</si>
  <si>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</si>
  <si>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</si>
  <si>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</si>
  <si>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</si>
  <si>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</si>
  <si>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</si>
  <si>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</si>
  <si>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</si>
  <si>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</si>
  <si>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</si>
  <si>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</si>
  <si>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</si>
  <si>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</si>
  <si>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</si>
  <si>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</si>
  <si>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</si>
  <si>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</si>
  <si>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</si>
  <si>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</si>
  <si>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</si>
  <si>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</si>
  <si>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</si>
  <si>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</si>
  <si>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</si>
  <si>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</si>
  <si>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</si>
  <si>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</si>
  <si>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</si>
  <si>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</si>
  <si>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</si>
  <si>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</si>
  <si>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</si>
  <si>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</si>
  <si>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</si>
  <si>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</si>
  <si>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</si>
  <si>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</si>
  <si>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</si>
  <si>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</si>
  <si>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</si>
  <si>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</si>
  <si>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</si>
  <si>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</si>
  <si>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</si>
  <si>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</si>
  <si>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</si>
  <si>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</si>
  <si>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</si>
  <si>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</si>
  <si>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</si>
  <si>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</si>
  <si>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</si>
  <si>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</si>
  <si>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</si>
  <si>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</si>
  <si>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</si>
  <si>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</si>
  <si>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</si>
  <si>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</si>
  <si>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</si>
  <si>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</si>
  <si>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</si>
  <si>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</si>
  <si>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</si>
  <si>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</si>
  <si>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</si>
  <si>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</si>
  <si>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</si>
  <si>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</si>
  <si>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</si>
  <si>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</si>
  <si>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</si>
  <si>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</si>
  <si>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</si>
  <si>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</si>
  <si>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</si>
  <si>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</si>
  <si>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</si>
  <si>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</si>
  <si>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</si>
  <si>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</si>
  <si>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</si>
  <si>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</si>
  <si>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</si>
  <si>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</si>
  <si>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</si>
  <si>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</si>
  <si>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</si>
  <si>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</si>
  <si>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</si>
  <si>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</si>
  <si>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</si>
  <si>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</si>
  <si>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</si>
  <si>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</si>
  <si>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</si>
  <si>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</si>
  <si>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</si>
  <si>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</si>
  <si>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</si>
  <si>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</si>
  <si>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</si>
  <si>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</si>
  <si>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</si>
  <si>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</si>
  <si>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</si>
  <si>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</si>
  <si>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</si>
  <si>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</si>
  <si>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</si>
  <si>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</si>
  <si>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</si>
  <si>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</si>
  <si>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</si>
  <si>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</si>
  <si>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</si>
  <si>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</si>
  <si>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</si>
  <si>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</si>
  <si>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</si>
  <si>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</si>
  <si>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</si>
  <si>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</si>
  <si>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</si>
  <si>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</si>
  <si>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</si>
  <si>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</si>
  <si>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</si>
  <si>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</si>
  <si>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</si>
  <si>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</si>
  <si>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</si>
  <si>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</si>
  <si>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</si>
  <si>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</si>
  <si>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</si>
  <si>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</si>
  <si>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</si>
  <si>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</si>
  <si>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</si>
  <si>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</si>
  <si>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</si>
  <si>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</si>
  <si>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</si>
  <si>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</si>
  <si>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</si>
  <si>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</si>
  <si>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</si>
  <si>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</si>
  <si>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</si>
  <si>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</si>
  <si>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</si>
  <si>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</si>
  <si>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</si>
  <si>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</si>
  <si>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</si>
  <si>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</si>
  <si>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</si>
  <si>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</si>
  <si>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</si>
  <si>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</si>
  <si>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</si>
  <si>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</si>
  <si>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</si>
  <si>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</si>
  <si>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</si>
  <si>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</si>
  <si>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</si>
  <si>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</si>
  <si>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</si>
  <si>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</si>
  <si>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</si>
  <si>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</si>
  <si>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</si>
  <si>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</si>
  <si>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</si>
  <si>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</si>
  <si>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</si>
  <si>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</si>
  <si>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</si>
  <si>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</si>
  <si>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</si>
  <si>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</si>
  <si>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</si>
  <si>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</si>
  <si>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</si>
  <si>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</si>
  <si>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</si>
  <si>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</si>
  <si>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</si>
  <si>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</si>
  <si>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</si>
  <si>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</si>
  <si>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</si>
  <si>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</si>
  <si>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</si>
  <si>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</si>
  <si>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</si>
  <si>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</si>
  <si>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</si>
  <si>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</si>
  <si>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</si>
  <si>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</si>
  <si>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</si>
  <si>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</si>
  <si>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</si>
  <si>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</si>
  <si>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</si>
  <si>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</si>
  <si>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</si>
  <si>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</si>
  <si>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</si>
  <si>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</si>
  <si>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</si>
  <si>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</si>
  <si>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</si>
  <si>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</si>
  <si>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</si>
  <si>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</si>
  <si>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Овлашћено лице: ____________________________________</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</si>
  <si>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</si>
  <si>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</si>
  <si>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</si>
  <si>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</si>
  <si>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</si>
  <si>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</si>
  <si>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Датум уплате</t>
  </si>
  <si>
    <t>Година уплате у буџет</t>
  </si>
  <si>
    <t>Правни основ (број одлуке Владе)</t>
  </si>
  <si>
    <t>Образац 7</t>
  </si>
  <si>
    <t>Образац 10</t>
  </si>
  <si>
    <t>Образац 9</t>
  </si>
  <si>
    <t>Образац 8</t>
  </si>
  <si>
    <t>Образац 6</t>
  </si>
  <si>
    <t>Образац 5</t>
  </si>
  <si>
    <t>Образац 3</t>
  </si>
  <si>
    <t>Образац 2</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</si>
  <si>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</si>
  <si>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</si>
  <si>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</si>
  <si>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</si>
  <si>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</si>
  <si>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</si>
  <si>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</si>
  <si>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</si>
  <si>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</si>
  <si>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t xml:space="preserve">                                            Овлашћено лице: ___________________________________</t>
  </si>
  <si>
    <t>Овлашћено лице: ___________________________</t>
  </si>
  <si>
    <t xml:space="preserve">                                                    Овлашћено лице: ____________________________________</t>
  </si>
  <si>
    <t>Oвлашћено лице: __________________________</t>
  </si>
  <si>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</si>
  <si>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</si>
  <si>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</si>
  <si>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</si>
  <si>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</si>
  <si>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</si>
  <si>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</si>
  <si>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</si>
  <si>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</si>
  <si>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</si>
  <si>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</si>
  <si>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</si>
  <si>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</si>
  <si>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</si>
  <si>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</si>
  <si>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</si>
  <si>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</si>
  <si>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 xml:space="preserve">201_ </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</si>
  <si>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</si>
  <si>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</si>
  <si>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</si>
  <si>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</si>
  <si>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</si>
  <si>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</si>
  <si>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</si>
  <si>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</si>
  <si>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</si>
  <si>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</si>
  <si>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</si>
  <si>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</si>
  <si>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</si>
  <si>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</si>
  <si>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</si>
  <si>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</si>
  <si>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</si>
  <si>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</si>
  <si>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</si>
  <si>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</si>
  <si>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</si>
  <si>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</si>
  <si>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</si>
  <si>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</si>
  <si>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</si>
  <si>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</si>
  <si>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</si>
  <si>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</si>
  <si>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</si>
  <si>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</si>
  <si>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</si>
  <si>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</si>
  <si>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</si>
  <si>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</si>
  <si>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</si>
  <si>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</si>
  <si>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</si>
  <si>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</si>
  <si>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</si>
  <si>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</si>
  <si>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</si>
  <si>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</si>
  <si>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</si>
  <si>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</si>
  <si>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</si>
  <si>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</si>
  <si>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</si>
  <si>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</si>
  <si>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</si>
  <si>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</si>
  <si>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01.01.-30.09. /                                план 01.01.-30.09.</t>
  </si>
  <si>
    <t>Индекс                               реализацијa 01.01.-31.12. /                                план 01.01.-31.12.</t>
  </si>
  <si>
    <t>Укупно у динарима</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</si>
  <si>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</si>
  <si>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Индекс                               реализацијa 01.01.-31.03. /                                план 01.01.-31.03.</t>
  </si>
  <si>
    <t xml:space="preserve">НЕТО ДОБИТ </t>
  </si>
  <si>
    <t xml:space="preserve">          201_² </t>
  </si>
  <si>
    <t>²текућа година</t>
  </si>
  <si>
    <t>³навести основ уплате (нпр: нераспоређена добит, уплате по основу обавеза из претходног периода)</t>
  </si>
  <si>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</si>
  <si>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</si>
  <si>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</si>
  <si>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</si>
  <si>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</si>
  <si>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</si>
  <si>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</si>
  <si>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</si>
  <si>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</si>
  <si>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</si>
  <si>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Текућа година - укупно</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</si>
  <si>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</si>
  <si>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</si>
  <si>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</si>
  <si>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</si>
  <si>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</si>
  <si>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</si>
  <si>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</si>
  <si>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</si>
  <si>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01.01.-31.03.гггг</t>
  </si>
  <si>
    <t>01.01.-30.06.гггг</t>
  </si>
  <si>
    <t>01.01.-30.09.гггг</t>
  </si>
  <si>
    <t>01.01.-31.12.гггг</t>
  </si>
  <si>
    <t>Отказ уговора</t>
  </si>
  <si>
    <t>истек рока на који је уговор закључен</t>
  </si>
  <si>
    <t>пријем због повећаног обима посла</t>
  </si>
  <si>
    <t>201_</t>
  </si>
  <si>
    <t>Покрајински фонд за развој пољопривреде</t>
  </si>
  <si>
    <t>Матични број: 08128260</t>
  </si>
  <si>
    <t>Текући рачун</t>
  </si>
  <si>
    <t>Комерцијална банка</t>
  </si>
  <si>
    <t>Војвођанска банка</t>
  </si>
  <si>
    <t>Нлб банка</t>
  </si>
  <si>
    <t>Банка Интеза</t>
  </si>
  <si>
    <t>Војвођанска банка(боловање)</t>
  </si>
  <si>
    <t>Војвођанска банка(наменски)</t>
  </si>
  <si>
    <t>Поштанска штедионица</t>
  </si>
  <si>
    <t>НБС (Трезор)</t>
  </si>
  <si>
    <t>Благајна динара</t>
  </si>
  <si>
    <t>Хов-готовински еквиваленти</t>
  </si>
  <si>
    <t>прелазак са привремено повремених послова на одређено</t>
  </si>
  <si>
    <t>привремени и повремени послови-јавни радови</t>
  </si>
  <si>
    <t>пријем због одсутности запосленог</t>
  </si>
  <si>
    <t>Стање кредитне задужености 
на 30.06.2016.године у оригиналној валути</t>
  </si>
  <si>
    <t>престанак потребе за рад</t>
  </si>
  <si>
    <t>31.12.2016.</t>
  </si>
  <si>
    <t>Стање кредитне задужености 
на 31.12.2016године у динарима</t>
  </si>
  <si>
    <t>одлазак у пензију</t>
  </si>
  <si>
    <t>Реализација 
01.01-31.12.2016.      Претходна година</t>
  </si>
  <si>
    <t>План за
01.01-31.12.2017.             Текућа година</t>
  </si>
  <si>
    <t>Стање на дан 
31.12.2016.
Претходна година</t>
  </si>
  <si>
    <t>Планирано стање 
на дан 31.12.2017. Текућа година</t>
  </si>
  <si>
    <t>31.03.2017.</t>
  </si>
  <si>
    <t>План за
01.01-31.12.2017             Текућа година</t>
  </si>
  <si>
    <t>План за
01.01-31.12.2016.             Претходна  година</t>
  </si>
  <si>
    <t>Претходна година
2016</t>
  </si>
  <si>
    <t>План за период 01.01-31.12.2017 текућа година</t>
  </si>
  <si>
    <t>Период од 01.01. до 31.03.2017.</t>
  </si>
  <si>
    <t>Период од 01.01. до 30.06.2017.</t>
  </si>
  <si>
    <t>30.06.2017.</t>
  </si>
  <si>
    <t>30.09.2017.</t>
  </si>
  <si>
    <t>Стање на дан 31.12.2016. године*</t>
  </si>
  <si>
    <t>Период од 01.01. до 30.09.2017.</t>
  </si>
  <si>
    <t>Период од 01.01. до 31.12.2017.</t>
  </si>
  <si>
    <t>Ракика по основу привременог умањења основица</t>
  </si>
  <si>
    <t>16.233.842,1</t>
  </si>
  <si>
    <t>БИЛАНС УСПЕХА за период 01.01 - 30.09.2017.</t>
  </si>
  <si>
    <t xml:space="preserve">Индекс 
 реализација                    01.01. -30.09.2017./                   план 01.01. -30.09.2017. </t>
  </si>
  <si>
    <t>БИЛАНС СТАЊА  на дан 30.09.2017.</t>
  </si>
  <si>
    <t>Индекс реализација 30.09.2017/                  план 30.09.2017.</t>
  </si>
  <si>
    <t>у периоду од 01.01. до 30.09.2017.године</t>
  </si>
  <si>
    <t>01.01. - 30.09.2017.</t>
  </si>
  <si>
    <t>Индекс 
 реализација                    01.01. -30.09.2017./                   план01.01. -30.09.2017.</t>
  </si>
  <si>
    <t xml:space="preserve">Индекс 
 реализација 01.01. -30.09.2017./                           план 01.01. -30.09.2017. </t>
  </si>
  <si>
    <t>Индекс 
 реализација 01.01. -30.09.2017./                    план 01.01. -30.09.2017.</t>
  </si>
  <si>
    <t>FK "OBILIĆ"</t>
  </si>
  <si>
    <t xml:space="preserve">reklama </t>
  </si>
  <si>
    <t xml:space="preserve"> 01.01 - 30.09.2017.</t>
  </si>
  <si>
    <t>Стање на дан 30.09.2017. године**</t>
  </si>
  <si>
    <t>31.12.2017.</t>
  </si>
  <si>
    <t xml:space="preserve">      на дан 30.09.2017.</t>
  </si>
  <si>
    <r>
      <t xml:space="preserve">Б.СТАЛНА ИМОВИНА </t>
    </r>
    <r>
      <rPr>
        <sz val="20"/>
        <rFont val="Times New Roman"/>
        <family val="1"/>
      </rPr>
      <t>(0003+0010+0019+0024+0034)</t>
    </r>
  </si>
  <si>
    <t>011,012 део 019</t>
  </si>
  <si>
    <t>020,021 део 029</t>
  </si>
  <si>
    <t>030,031 део 039</t>
  </si>
  <si>
    <r>
      <t>Г. СВЕГА ПРИЛИВ ГОТОВИНЕ</t>
    </r>
    <r>
      <rPr>
        <sz val="20"/>
        <color indexed="8"/>
        <rFont val="Times New Roman"/>
        <family val="1"/>
      </rPr>
      <t> (3001 + 3013 + 3025)</t>
    </r>
  </si>
  <si>
    <r>
      <t>Д. СВЕГА ОДЛИВ ГОТОВИНЕ</t>
    </r>
    <r>
      <rPr>
        <sz val="20"/>
        <color indexed="8"/>
        <rFont val="Times New Roman"/>
        <family val="1"/>
      </rPr>
      <t> (3005 + 3019 + 3031)</t>
    </r>
  </si>
  <si>
    <r>
      <t>Ђ. НЕТО ПРИЛИВ ГОТОВИНЕ</t>
    </r>
    <r>
      <rPr>
        <sz val="20"/>
        <color indexed="8"/>
        <rFont val="Times New Roman"/>
        <family val="1"/>
      </rPr>
      <t> (3040 – 3041)</t>
    </r>
  </si>
  <si>
    <r>
      <t>Е. НЕТО ОДЛИВ ГОТОВИНЕ</t>
    </r>
    <r>
      <rPr>
        <sz val="20"/>
        <color indexed="8"/>
        <rFont val="Times New Roman"/>
        <family val="1"/>
      </rPr>
      <t> (3041 – 3040)</t>
    </r>
  </si>
  <si>
    <r>
      <t xml:space="preserve">Ј. ГОТОВИНА НА КРАЈУ ОБРАЧУНСКОГ ПЕРИОДА </t>
    </r>
    <r>
      <rPr>
        <sz val="20"/>
        <color indexed="8"/>
        <rFont val="Times New Roman"/>
        <family val="1"/>
      </rPr>
      <t>(3042 – 3043 + 3044 + 3045 – 3046)</t>
    </r>
  </si>
  <si>
    <t>Предузеће: ЈКП "7. ОКТОБАР"</t>
  </si>
  <si>
    <t xml:space="preserve">                   Овлашћено лице: ___________________________________</t>
  </si>
  <si>
    <t>Овлашћено лице: _________________</t>
  </si>
  <si>
    <r>
      <rPr>
        <sz val="20"/>
        <rFont val="Calibri"/>
        <family val="2"/>
      </rPr>
      <t>¹</t>
    </r>
    <r>
      <rPr>
        <sz val="20"/>
        <rFont val="Times New Roman"/>
        <family val="1"/>
      </rPr>
      <t>претходна година</t>
    </r>
  </si>
  <si>
    <r>
      <t xml:space="preserve">           2016 </t>
    </r>
    <r>
      <rPr>
        <sz val="20"/>
        <rFont val="Calibri"/>
        <family val="2"/>
      </rPr>
      <t>¹</t>
    </r>
  </si>
  <si>
    <t>Овлашћено лице: ________________</t>
  </si>
  <si>
    <t xml:space="preserve">              Овлашћено лице: ________________</t>
  </si>
  <si>
    <t>Датум: 27.10.2017.</t>
  </si>
  <si>
    <t xml:space="preserve">Датум: 27.10.2017.                                                                                                                                           </t>
  </si>
  <si>
    <t xml:space="preserve">Датум: 27.10.2017.                                                                                                                                              </t>
  </si>
  <si>
    <t>Предузеће: JKП 7. Октобар</t>
  </si>
  <si>
    <t>Образац 4</t>
  </si>
  <si>
    <t xml:space="preserve">КРЕТАЊЕ ЦЕНА ПРОИЗВОДА И УСЛУГА </t>
  </si>
  <si>
    <t>Р. Б.</t>
  </si>
  <si>
    <t>ВРСТА ПРОИЗВОДА И УСЛУГЕ</t>
  </si>
  <si>
    <t>дец. претходне године</t>
  </si>
  <si>
    <t>Цена у динарима по јединици мере за текућу годину</t>
  </si>
  <si>
    <t>Индекс</t>
  </si>
  <si>
    <t>I</t>
  </si>
  <si>
    <t>II</t>
  </si>
  <si>
    <t>III</t>
  </si>
  <si>
    <t>IV</t>
  </si>
  <si>
    <t>V</t>
  </si>
  <si>
    <t>VI</t>
  </si>
  <si>
    <t>VII</t>
  </si>
  <si>
    <t>VIII</t>
  </si>
  <si>
    <t>IX</t>
  </si>
  <si>
    <t>X</t>
  </si>
  <si>
    <t>XI</t>
  </si>
  <si>
    <t>XII</t>
  </si>
  <si>
    <t>дец. текуће године</t>
  </si>
  <si>
    <t>Вода за пиће домаћинства</t>
  </si>
  <si>
    <r>
      <t>Корисници у индивидуалном становању   (дин/м</t>
    </r>
    <r>
      <rPr>
        <vertAlign val="superscript"/>
        <sz val="11"/>
        <rFont val="Times New Roman"/>
        <family val="1"/>
      </rPr>
      <t>3</t>
    </r>
    <r>
      <rPr>
        <sz val="11"/>
        <rFont val="Times New Roman"/>
        <family val="1"/>
      </rPr>
      <t>)</t>
    </r>
  </si>
  <si>
    <t>корисници у колективном становању    (дин/м3)</t>
  </si>
  <si>
    <t>Вода за пиће привреда</t>
  </si>
  <si>
    <t>правна лица    (дин/м3)</t>
  </si>
  <si>
    <t>буџетски корисници   (дин/м3)</t>
  </si>
  <si>
    <t>Одвођење отпадних вода домаћинства</t>
  </si>
  <si>
    <t>корисници у индивидуалном становању    (дин/м3)</t>
  </si>
  <si>
    <t>корисници у колективном становању     (дин/м3)</t>
  </si>
  <si>
    <t>Одвођење отпадних вода привреда</t>
  </si>
  <si>
    <t>Гас-јавно снабдевање</t>
  </si>
  <si>
    <t>Домаћинства   (дин/м3)</t>
  </si>
  <si>
    <t>Правна лица-мала потрошња  (дин/м3)</t>
  </si>
  <si>
    <t>Правна лица-ванвршна потрошња  (дин/м3)</t>
  </si>
  <si>
    <t>Правна лица-равномерна потрошња  (дин/м3)</t>
  </si>
  <si>
    <t>Правна лица-неравномерна потрошња  (дин/м3)</t>
  </si>
  <si>
    <t>Сакупљање, одвожење и депоновање смећа</t>
  </si>
  <si>
    <t xml:space="preserve">Корисници у индивидуалном и колективном становању за Нови Кнежевац и насељена места (4 пута месечно изношење) </t>
  </si>
  <si>
    <t>132.93 дин/1 члан</t>
  </si>
  <si>
    <t>265.86 дин/2 члана</t>
  </si>
  <si>
    <t>398.79 дин/3 члана</t>
  </si>
  <si>
    <t>531.72 дин/4 члана и више</t>
  </si>
  <si>
    <t>Корисници у индивидуалном становању по насељенимместима ( 2 пута месечно изношење)</t>
  </si>
  <si>
    <t>66.47 дин/1 члан</t>
  </si>
  <si>
    <t>132.93дин/2члана</t>
  </si>
  <si>
    <t>199.40 дин/3члана</t>
  </si>
  <si>
    <t>265.86 дин/4члана и више</t>
  </si>
  <si>
    <t xml:space="preserve">Правна лица   </t>
  </si>
  <si>
    <t>пословни простор   ( м2)</t>
  </si>
  <si>
    <t>10.29 дин/м2</t>
  </si>
  <si>
    <t>болнице и буџетске установе   ( м2)</t>
  </si>
  <si>
    <t>5.41 дин/м2</t>
  </si>
  <si>
    <t>киосци   ( м2)</t>
  </si>
  <si>
    <t>67.65 дин/м2</t>
  </si>
  <si>
    <t xml:space="preserve">Датум: 27.10.2017.                                                                                                                                       </t>
  </si>
  <si>
    <t>Oвлашћено лице: ___________________________</t>
  </si>
</sst>
</file>

<file path=xl/styles.xml><?xml version="1.0" encoding="utf-8"?>
<styleSheet xmlns="http://schemas.openxmlformats.org/spreadsheetml/2006/main">
  <numFmts count="32">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Дин.&quot;;\-#,##0\ &quot;Дин.&quot;"/>
    <numFmt numFmtId="173" formatCode="#,##0\ &quot;Дин.&quot;;[Red]\-#,##0\ &quot;Дин.&quot;"/>
    <numFmt numFmtId="174" formatCode="#,##0.00\ &quot;Дин.&quot;;\-#,##0.00\ &quot;Дин.&quot;"/>
    <numFmt numFmtId="175" formatCode="#,##0.00\ &quot;Дин.&quot;;[Red]\-#,##0.00\ &quot;Дин.&quot;"/>
    <numFmt numFmtId="176" formatCode="_-* #,##0\ &quot;Дин.&quot;_-;\-* #,##0\ &quot;Дин.&quot;_-;_-* &quot;-&quot;\ &quot;Дин.&quot;_-;_-@_-"/>
    <numFmt numFmtId="177" formatCode="_-* #,##0\ _Д_и_н_._-;\-* #,##0\ _Д_и_н_._-;_-* &quot;-&quot;\ _Д_и_н_._-;_-@_-"/>
    <numFmt numFmtId="178" formatCode="_-* #,##0.00\ &quot;Дин.&quot;_-;\-* #,##0.00\ &quot;Дин.&quot;_-;_-* &quot;-&quot;??\ &quot;Дин.&quot;_-;_-@_-"/>
    <numFmt numFmtId="179" formatCode="_-* #,##0.00\ _Д_и_н_._-;\-* #,##0.00\ _Д_и_н_._-;_-* &quot;-&quot;??\ _Д_и_н_._-;_-@_-"/>
    <numFmt numFmtId="180" formatCode="#,##0.0_);\(#,##0.0\)"/>
    <numFmt numFmtId="181" formatCode="dd/mm/yyyy/"/>
    <numFmt numFmtId="182" formatCode="###########"/>
    <numFmt numFmtId="183" formatCode="[$-81A]d\.\ mmmm\ yyyy"/>
    <numFmt numFmtId="184" formatCode="&quot;Yes&quot;;&quot;Yes&quot;;&quot;No&quot;"/>
    <numFmt numFmtId="185" formatCode="&quot;True&quot;;&quot;True&quot;;&quot;False&quot;"/>
    <numFmt numFmtId="186" formatCode="&quot;On&quot;;&quot;On&quot;;&quot;Off&quot;"/>
    <numFmt numFmtId="187" formatCode="[$€-2]\ #,##0.00_);[Red]\([$€-2]\ #,##0.00\)"/>
  </numFmts>
  <fonts count="68">
    <font>
      <sz val="10"/>
      <name val="Arial"/>
      <family val="0"/>
    </font>
    <font>
      <b/>
      <sz val="12"/>
      <name val="Times New Roman"/>
      <family val="1"/>
    </font>
    <font>
      <sz val="8"/>
      <name val="Arial"/>
      <family val="2"/>
    </font>
    <font>
      <u val="single"/>
      <sz val="7.5"/>
      <color indexed="12"/>
      <name val="Arial"/>
      <family val="2"/>
    </font>
    <font>
      <u val="single"/>
      <sz val="7.5"/>
      <color indexed="36"/>
      <name val="Arial"/>
      <family val="2"/>
    </font>
    <font>
      <sz val="12"/>
      <color indexed="8"/>
      <name val="Times New Roman"/>
      <family val="1"/>
    </font>
    <font>
      <sz val="14"/>
      <name val="Times New Roman"/>
      <family val="1"/>
    </font>
    <font>
      <b/>
      <sz val="14"/>
      <name val="Times New Roman"/>
      <family val="1"/>
    </font>
    <font>
      <b/>
      <sz val="10"/>
      <name val="Times New Roman"/>
      <family val="1"/>
    </font>
    <font>
      <sz val="10"/>
      <name val="Times New Roman"/>
      <family val="1"/>
    </font>
    <font>
      <sz val="11"/>
      <name val="Times New Roman"/>
      <family val="1"/>
    </font>
    <font>
      <b/>
      <sz val="10"/>
      <color indexed="8"/>
      <name val="Times New Roman"/>
      <family val="1"/>
    </font>
    <font>
      <sz val="9"/>
      <name val="Times New Roman"/>
      <family val="1"/>
    </font>
    <font>
      <sz val="8"/>
      <name val="Times New Roman"/>
      <family val="1"/>
    </font>
    <font>
      <sz val="11"/>
      <color indexed="8"/>
      <name val="Times New Roman"/>
      <family val="1"/>
    </font>
    <font>
      <sz val="20"/>
      <name val="Times New Roman"/>
      <family val="1"/>
    </font>
    <font>
      <b/>
      <sz val="20"/>
      <name val="Times New Roman"/>
      <family val="1"/>
    </font>
    <font>
      <sz val="20"/>
      <name val="Arial"/>
      <family val="2"/>
    </font>
    <font>
      <i/>
      <sz val="20"/>
      <name val="Times New Roman"/>
      <family val="1"/>
    </font>
    <font>
      <sz val="20"/>
      <color indexed="8"/>
      <name val="Times New Roman"/>
      <family val="1"/>
    </font>
    <font>
      <sz val="20"/>
      <name val="Calibri"/>
      <family val="2"/>
    </font>
    <font>
      <b/>
      <i/>
      <sz val="2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Times New Roman"/>
      <family val="1"/>
    </font>
    <font>
      <b/>
      <sz val="20"/>
      <color indexed="8"/>
      <name val="Times New Roman"/>
      <family val="1"/>
    </font>
    <font>
      <b/>
      <sz val="14"/>
      <color indexed="8"/>
      <name val="Times New Roman"/>
      <family val="1"/>
    </font>
    <font>
      <b/>
      <sz val="11"/>
      <name val="Times New Roman"/>
      <family val="1"/>
    </font>
    <font>
      <sz val="11"/>
      <name val="Arial"/>
      <family val="2"/>
    </font>
    <font>
      <vertAlign val="superscript"/>
      <sz val="11"/>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
      <sz val="12"/>
      <color rgb="FF000000"/>
      <name val="Times New Roman"/>
      <family val="1"/>
    </font>
    <font>
      <b/>
      <sz val="20"/>
      <color theme="1"/>
      <name val="Times New Roman"/>
      <family val="1"/>
    </font>
    <font>
      <sz val="20"/>
      <color theme="1"/>
      <name val="Times New Roman"/>
      <family val="1"/>
    </font>
    <font>
      <b/>
      <sz val="14"/>
      <color theme="1"/>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thin"/>
      <top style="thin"/>
      <bottom>
        <color indexed="63"/>
      </bottom>
    </border>
    <border>
      <left style="medium"/>
      <right style="thin"/>
      <top style="thin"/>
      <bottom style="medium"/>
    </border>
    <border>
      <left style="thin"/>
      <right style="medium"/>
      <top style="thin"/>
      <bottom style="thin"/>
    </border>
    <border>
      <left style="thin"/>
      <right style="medium"/>
      <top style="thin"/>
      <bottom style="medium"/>
    </border>
    <border>
      <left>
        <color indexed="63"/>
      </left>
      <right>
        <color indexed="63"/>
      </right>
      <top>
        <color indexed="63"/>
      </top>
      <bottom style="medium"/>
    </border>
    <border>
      <left>
        <color indexed="63"/>
      </left>
      <right style="thin"/>
      <top style="thin"/>
      <bottom style="medium"/>
    </border>
    <border>
      <left>
        <color indexed="63"/>
      </left>
      <right style="medium"/>
      <top>
        <color indexed="63"/>
      </top>
      <bottom style="thin"/>
    </border>
    <border>
      <left>
        <color indexed="63"/>
      </left>
      <right style="medium"/>
      <top style="thin"/>
      <bottom style="thin"/>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color indexed="63"/>
      </top>
      <bottom style="medium"/>
    </border>
    <border>
      <left>
        <color indexed="63"/>
      </left>
      <right style="medium"/>
      <top style="medium"/>
      <bottom style="medium"/>
    </border>
    <border>
      <left>
        <color indexed="63"/>
      </left>
      <right style="medium"/>
      <top>
        <color indexed="63"/>
      </top>
      <bottom style="medium"/>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style="thin"/>
      <bottom style="medium"/>
    </border>
    <border>
      <left>
        <color indexed="63"/>
      </left>
      <right style="thin"/>
      <top>
        <color indexed="63"/>
      </top>
      <bottom style="medium"/>
    </border>
    <border>
      <left style="thin"/>
      <right style="medium"/>
      <top>
        <color indexed="63"/>
      </top>
      <bottom style="medium"/>
    </border>
    <border>
      <left style="thin"/>
      <right>
        <color indexed="63"/>
      </right>
      <top>
        <color indexed="63"/>
      </top>
      <bottom style="medium"/>
    </border>
    <border>
      <left style="medium"/>
      <right style="thin"/>
      <top>
        <color indexed="63"/>
      </top>
      <bottom style="medium"/>
    </border>
    <border>
      <left>
        <color indexed="63"/>
      </left>
      <right style="medium"/>
      <top style="thin"/>
      <bottom style="medium"/>
    </border>
    <border>
      <left>
        <color indexed="63"/>
      </left>
      <right>
        <color indexed="63"/>
      </right>
      <top style="medium"/>
      <bottom>
        <color indexed="63"/>
      </bottom>
    </border>
    <border>
      <left style="medium"/>
      <right style="medium"/>
      <top style="medium"/>
      <bottom style="thin"/>
    </border>
    <border>
      <left style="medium"/>
      <right>
        <color indexed="63"/>
      </right>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style="medium"/>
      <top style="thin"/>
      <bottom>
        <color indexed="63"/>
      </bottom>
    </border>
    <border>
      <left style="thin"/>
      <right style="thin"/>
      <top>
        <color indexed="63"/>
      </top>
      <bottom style="medium"/>
    </border>
    <border>
      <left>
        <color indexed="63"/>
      </left>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color indexed="63"/>
      </left>
      <right style="thin"/>
      <top style="medium"/>
      <bottom style="medium"/>
    </border>
    <border>
      <left style="medium"/>
      <right style="medium"/>
      <top style="medium"/>
      <bottom>
        <color indexed="63"/>
      </bottom>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thin"/>
      <bottom style="thin"/>
    </border>
    <border>
      <left style="medium"/>
      <right>
        <color indexed="63"/>
      </right>
      <top style="thin"/>
      <bottom style="thin"/>
    </border>
    <border>
      <left style="medium"/>
      <right>
        <color indexed="63"/>
      </right>
      <top style="thin"/>
      <bottom style="medium"/>
    </border>
    <border>
      <left>
        <color indexed="63"/>
      </left>
      <right style="thin"/>
      <top style="medium"/>
      <bottom style="thin"/>
    </border>
    <border>
      <left style="thin"/>
      <right style="thin"/>
      <top>
        <color indexed="63"/>
      </top>
      <bottom>
        <color indexed="63"/>
      </bottom>
    </border>
    <border>
      <left style="thin"/>
      <right style="medium"/>
      <top>
        <color indexed="63"/>
      </top>
      <bottom>
        <color indexed="63"/>
      </bottom>
    </border>
    <border>
      <left style="thin"/>
      <right style="medium"/>
      <top style="medium"/>
      <bottom>
        <color indexed="63"/>
      </bottom>
    </border>
    <border>
      <left style="thin"/>
      <right style="thin"/>
      <top style="medium"/>
      <bottom>
        <color indexed="63"/>
      </bottom>
    </border>
    <border>
      <left style="thin"/>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medium"/>
      <top style="medium"/>
      <bottom style="thin"/>
    </border>
    <border>
      <left style="medium"/>
      <right>
        <color indexed="63"/>
      </right>
      <top style="medium"/>
      <bottom style="thin"/>
    </border>
    <border>
      <left style="medium"/>
      <right>
        <color indexed="63"/>
      </right>
      <top style="medium"/>
      <bottom>
        <color indexed="63"/>
      </bottom>
    </border>
    <border>
      <left>
        <color indexed="63"/>
      </left>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diagonalUp="1">
      <left style="medium"/>
      <right style="thin"/>
      <top style="medium"/>
      <bottom style="thin"/>
      <diagonal style="thin"/>
    </border>
    <border diagonalUp="1">
      <left style="medium"/>
      <right style="thin"/>
      <top style="thin"/>
      <bottom style="medium"/>
      <diagonal style="thin"/>
    </border>
    <border>
      <left style="medium"/>
      <right style="medium"/>
      <top>
        <color indexed="63"/>
      </top>
      <bottom>
        <color indexed="63"/>
      </bottom>
    </border>
    <border>
      <left style="medium"/>
      <right style="medium"/>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0" applyNumberFormat="0" applyFill="0" applyBorder="0" applyAlignment="0" applyProtection="0"/>
    <xf numFmtId="0" fontId="4" fillId="0" borderId="0" applyNumberFormat="0" applyFill="0" applyBorder="0" applyAlignment="0" applyProtection="0"/>
    <xf numFmtId="0" fontId="51" fillId="28"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3" fillId="0" borderId="0" applyNumberFormat="0" applyFill="0" applyBorder="0" applyAlignment="0" applyProtection="0"/>
    <xf numFmtId="0" fontId="55" fillId="29" borderId="1" applyNumberFormat="0" applyAlignment="0" applyProtection="0"/>
    <xf numFmtId="0" fontId="56" fillId="0" borderId="6" applyNumberFormat="0" applyFill="0" applyAlignment="0" applyProtection="0"/>
    <xf numFmtId="0" fontId="57" fillId="30" borderId="0" applyNumberFormat="0" applyBorder="0" applyAlignment="0" applyProtection="0"/>
    <xf numFmtId="0" fontId="0" fillId="0" borderId="0">
      <alignment/>
      <protection/>
    </xf>
    <xf numFmtId="0" fontId="0" fillId="31" borderId="7" applyNumberFormat="0" applyFont="0" applyAlignment="0" applyProtection="0"/>
    <xf numFmtId="0" fontId="58" fillId="26"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624">
    <xf numFmtId="0" fontId="0" fillId="0" borderId="0" xfId="0" applyAlignment="1">
      <alignment/>
    </xf>
    <xf numFmtId="0" fontId="6" fillId="0" borderId="0" xfId="0" applyFont="1" applyAlignment="1">
      <alignment/>
    </xf>
    <xf numFmtId="0" fontId="6" fillId="0" borderId="0" xfId="0" applyFont="1" applyAlignment="1">
      <alignment horizontal="center"/>
    </xf>
    <xf numFmtId="0" fontId="7" fillId="0" borderId="0" xfId="0" applyFont="1" applyAlignment="1">
      <alignment/>
    </xf>
    <xf numFmtId="0" fontId="8" fillId="0" borderId="0" xfId="57" applyFont="1">
      <alignment/>
      <protection/>
    </xf>
    <xf numFmtId="0" fontId="11" fillId="0" borderId="0" xfId="57" applyFont="1">
      <alignment/>
      <protection/>
    </xf>
    <xf numFmtId="0" fontId="11" fillId="0" borderId="0" xfId="57" applyFont="1" applyAlignment="1">
      <alignment horizontal="right"/>
      <protection/>
    </xf>
    <xf numFmtId="0" fontId="1" fillId="0" borderId="0" xfId="57" applyFont="1">
      <alignment/>
      <protection/>
    </xf>
    <xf numFmtId="0" fontId="5" fillId="0" borderId="0" xfId="57" applyFont="1">
      <alignment/>
      <protection/>
    </xf>
    <xf numFmtId="0" fontId="9" fillId="0" borderId="0" xfId="57" applyFont="1">
      <alignment/>
      <protection/>
    </xf>
    <xf numFmtId="0" fontId="8" fillId="0" borderId="0" xfId="57" applyFont="1" applyAlignment="1">
      <alignment vertical="center"/>
      <protection/>
    </xf>
    <xf numFmtId="0" fontId="9" fillId="0" borderId="10" xfId="57" applyFont="1" applyBorder="1" applyAlignment="1">
      <alignment horizontal="center" vertical="center" wrapText="1"/>
      <protection/>
    </xf>
    <xf numFmtId="0" fontId="12" fillId="0" borderId="11" xfId="57" applyFont="1" applyBorder="1" applyAlignment="1">
      <alignment horizontal="center" vertical="center" wrapText="1"/>
      <protection/>
    </xf>
    <xf numFmtId="0" fontId="12" fillId="0" borderId="12" xfId="57" applyFont="1" applyBorder="1" applyAlignment="1">
      <alignment horizontal="center" vertical="center" wrapText="1"/>
      <protection/>
    </xf>
    <xf numFmtId="0" fontId="12" fillId="0" borderId="13" xfId="57" applyFont="1" applyBorder="1" applyAlignment="1">
      <alignment horizontal="center" vertical="center" wrapText="1"/>
      <protection/>
    </xf>
    <xf numFmtId="0" fontId="12" fillId="0" borderId="14" xfId="57" applyFont="1" applyBorder="1" applyAlignment="1">
      <alignment vertical="center" wrapText="1"/>
      <protection/>
    </xf>
    <xf numFmtId="0" fontId="9" fillId="0" borderId="15" xfId="57" applyFont="1" applyBorder="1" applyAlignment="1">
      <alignment vertical="center" wrapText="1"/>
      <protection/>
    </xf>
    <xf numFmtId="0" fontId="9" fillId="0" borderId="15" xfId="57" applyFont="1" applyBorder="1" applyAlignment="1">
      <alignment horizontal="center" vertical="center" wrapText="1"/>
      <protection/>
    </xf>
    <xf numFmtId="0" fontId="9" fillId="0" borderId="16" xfId="57" applyFont="1" applyBorder="1" applyAlignment="1">
      <alignment horizontal="center" vertical="center" wrapText="1"/>
      <protection/>
    </xf>
    <xf numFmtId="0" fontId="9" fillId="0" borderId="16" xfId="57" applyFont="1" applyBorder="1" applyAlignment="1">
      <alignment vertical="center" wrapText="1"/>
      <protection/>
    </xf>
    <xf numFmtId="0" fontId="9" fillId="0" borderId="15" xfId="57" applyFont="1" applyBorder="1" applyAlignment="1">
      <alignment horizontal="left" vertical="center" wrapText="1"/>
      <protection/>
    </xf>
    <xf numFmtId="0" fontId="12" fillId="0" borderId="17" xfId="57" applyFont="1" applyBorder="1" applyAlignment="1">
      <alignment vertical="center" wrapText="1"/>
      <protection/>
    </xf>
    <xf numFmtId="0" fontId="9" fillId="0" borderId="10" xfId="57" applyFont="1" applyBorder="1" applyAlignment="1">
      <alignment vertical="center" wrapText="1"/>
      <protection/>
    </xf>
    <xf numFmtId="0" fontId="5" fillId="0" borderId="0" xfId="57" applyFont="1" applyAlignment="1">
      <alignment vertical="top"/>
      <protection/>
    </xf>
    <xf numFmtId="0" fontId="5" fillId="0" borderId="0" xfId="57" applyFont="1">
      <alignment/>
      <protection/>
    </xf>
    <xf numFmtId="0" fontId="5" fillId="0" borderId="0" xfId="57" applyFont="1" applyAlignment="1">
      <alignment horizontal="center"/>
      <protection/>
    </xf>
    <xf numFmtId="0" fontId="12" fillId="32" borderId="14" xfId="57" applyFont="1" applyFill="1" applyBorder="1" applyAlignment="1">
      <alignment vertical="center" wrapText="1"/>
      <protection/>
    </xf>
    <xf numFmtId="0" fontId="8" fillId="32" borderId="15" xfId="57" applyFont="1" applyFill="1" applyBorder="1" applyAlignment="1">
      <alignment vertical="center" wrapText="1"/>
      <protection/>
    </xf>
    <xf numFmtId="0" fontId="8" fillId="32" borderId="15" xfId="57" applyFont="1" applyFill="1" applyBorder="1" applyAlignment="1">
      <alignment horizontal="center" vertical="center" wrapText="1"/>
      <protection/>
    </xf>
    <xf numFmtId="0" fontId="8" fillId="32" borderId="16" xfId="57" applyFont="1" applyFill="1" applyBorder="1" applyAlignment="1">
      <alignment horizontal="center" vertical="center" wrapText="1"/>
      <protection/>
    </xf>
    <xf numFmtId="3" fontId="13" fillId="0" borderId="15" xfId="57" applyNumberFormat="1" applyFont="1" applyBorder="1" applyAlignment="1">
      <alignment vertical="center" wrapText="1"/>
      <protection/>
    </xf>
    <xf numFmtId="3" fontId="13" fillId="0" borderId="18" xfId="57" applyNumberFormat="1" applyFont="1" applyBorder="1" applyAlignment="1">
      <alignment vertical="center" wrapText="1"/>
      <protection/>
    </xf>
    <xf numFmtId="3" fontId="13" fillId="32" borderId="15" xfId="57" applyNumberFormat="1" applyFont="1" applyFill="1" applyBorder="1" applyAlignment="1">
      <alignment vertical="center" wrapText="1"/>
      <protection/>
    </xf>
    <xf numFmtId="3" fontId="13" fillId="32" borderId="18" xfId="57" applyNumberFormat="1" applyFont="1" applyFill="1" applyBorder="1" applyAlignment="1">
      <alignment vertical="center" wrapText="1"/>
      <protection/>
    </xf>
    <xf numFmtId="3" fontId="9" fillId="0" borderId="15" xfId="57" applyNumberFormat="1" applyFont="1" applyBorder="1" applyAlignment="1">
      <alignment vertical="center" wrapText="1"/>
      <protection/>
    </xf>
    <xf numFmtId="3" fontId="9" fillId="0" borderId="10" xfId="57" applyNumberFormat="1" applyFont="1" applyBorder="1" applyAlignment="1">
      <alignment vertical="center" wrapText="1"/>
      <protection/>
    </xf>
    <xf numFmtId="3" fontId="13" fillId="0" borderId="10" xfId="57" applyNumberFormat="1" applyFont="1" applyBorder="1" applyAlignment="1">
      <alignment vertical="center" wrapText="1"/>
      <protection/>
    </xf>
    <xf numFmtId="3" fontId="13" fillId="0" borderId="19" xfId="57" applyNumberFormat="1" applyFont="1" applyBorder="1" applyAlignment="1">
      <alignment vertical="center" wrapText="1"/>
      <protection/>
    </xf>
    <xf numFmtId="0" fontId="9" fillId="0" borderId="0" xfId="57" applyFont="1" applyAlignment="1">
      <alignment horizontal="right"/>
      <protection/>
    </xf>
    <xf numFmtId="0" fontId="9" fillId="0" borderId="0" xfId="57" applyFont="1" applyAlignment="1">
      <alignment wrapText="1"/>
      <protection/>
    </xf>
    <xf numFmtId="0" fontId="62" fillId="0" borderId="0" xfId="0" applyFont="1" applyAlignment="1">
      <alignment/>
    </xf>
    <xf numFmtId="0" fontId="62" fillId="0" borderId="0" xfId="0" applyFont="1" applyFill="1" applyBorder="1" applyAlignment="1">
      <alignment horizontal="center" vertical="center" wrapText="1"/>
    </xf>
    <xf numFmtId="0" fontId="62" fillId="0" borderId="0" xfId="0" applyFont="1" applyBorder="1" applyAlignment="1">
      <alignment horizontal="right"/>
    </xf>
    <xf numFmtId="0" fontId="62" fillId="0" borderId="0" xfId="0" applyFont="1" applyBorder="1" applyAlignment="1">
      <alignment/>
    </xf>
    <xf numFmtId="0" fontId="62" fillId="0" borderId="20" xfId="0" applyFont="1" applyBorder="1" applyAlignment="1">
      <alignment/>
    </xf>
    <xf numFmtId="49" fontId="10" fillId="33" borderId="19" xfId="0" applyNumberFormat="1" applyFont="1" applyFill="1" applyBorder="1" applyAlignment="1" applyProtection="1">
      <alignment horizontal="center" vertical="center" wrapText="1"/>
      <protection/>
    </xf>
    <xf numFmtId="49" fontId="10" fillId="33" borderId="21" xfId="0" applyNumberFormat="1" applyFont="1" applyFill="1" applyBorder="1" applyAlignment="1" applyProtection="1">
      <alignment horizontal="center" vertical="center" wrapText="1"/>
      <protection/>
    </xf>
    <xf numFmtId="0" fontId="62" fillId="0" borderId="22" xfId="0" applyFont="1" applyBorder="1" applyAlignment="1">
      <alignment horizontal="right"/>
    </xf>
    <xf numFmtId="0" fontId="62" fillId="0" borderId="23" xfId="0" applyFont="1" applyBorder="1" applyAlignment="1">
      <alignment horizontal="right"/>
    </xf>
    <xf numFmtId="49" fontId="10" fillId="33" borderId="24" xfId="0" applyNumberFormat="1" applyFont="1" applyFill="1" applyBorder="1" applyAlignment="1" applyProtection="1">
      <alignment horizontal="center" vertical="center" wrapText="1"/>
      <protection/>
    </xf>
    <xf numFmtId="0" fontId="62" fillId="0" borderId="25" xfId="0" applyFont="1" applyBorder="1" applyAlignment="1">
      <alignment horizontal="right"/>
    </xf>
    <xf numFmtId="0" fontId="62" fillId="0" borderId="26" xfId="0" applyFont="1" applyBorder="1" applyAlignment="1">
      <alignment horizontal="right"/>
    </xf>
    <xf numFmtId="0" fontId="62" fillId="0" borderId="27" xfId="0" applyFont="1" applyBorder="1" applyAlignment="1">
      <alignment horizontal="right"/>
    </xf>
    <xf numFmtId="0" fontId="62" fillId="33" borderId="28" xfId="0" applyFont="1" applyFill="1" applyBorder="1" applyAlignment="1">
      <alignment horizontal="right" vertical="center"/>
    </xf>
    <xf numFmtId="0" fontId="62" fillId="33" borderId="28" xfId="0" applyFont="1" applyFill="1" applyBorder="1" applyAlignment="1">
      <alignment/>
    </xf>
    <xf numFmtId="49" fontId="10" fillId="33" borderId="29" xfId="0" applyNumberFormat="1" applyFont="1" applyFill="1" applyBorder="1" applyAlignment="1" applyProtection="1">
      <alignment horizontal="center" vertical="center" wrapText="1"/>
      <protection/>
    </xf>
    <xf numFmtId="0" fontId="62" fillId="33" borderId="30" xfId="0" applyFont="1" applyFill="1" applyBorder="1" applyAlignment="1">
      <alignment/>
    </xf>
    <xf numFmtId="0" fontId="14" fillId="33" borderId="24" xfId="0" applyFont="1" applyFill="1" applyBorder="1" applyAlignment="1" applyProtection="1">
      <alignment horizontal="center" vertical="center" wrapText="1"/>
      <protection/>
    </xf>
    <xf numFmtId="0" fontId="62" fillId="0" borderId="25" xfId="0" applyFont="1" applyBorder="1" applyAlignment="1">
      <alignment horizontal="center" vertical="center"/>
    </xf>
    <xf numFmtId="0" fontId="62" fillId="0" borderId="26" xfId="0" applyFont="1" applyBorder="1" applyAlignment="1">
      <alignment horizontal="center" vertical="center"/>
    </xf>
    <xf numFmtId="0" fontId="63" fillId="0" borderId="0" xfId="0" applyFont="1" applyAlignment="1">
      <alignment/>
    </xf>
    <xf numFmtId="0" fontId="62" fillId="0" borderId="20" xfId="0" applyFont="1" applyBorder="1" applyAlignment="1">
      <alignment horizontal="right"/>
    </xf>
    <xf numFmtId="3" fontId="62" fillId="0" borderId="31" xfId="0" applyNumberFormat="1" applyFont="1" applyBorder="1" applyAlignment="1">
      <alignment horizontal="right"/>
    </xf>
    <xf numFmtId="3" fontId="62" fillId="0" borderId="13" xfId="0" applyNumberFormat="1" applyFont="1" applyBorder="1" applyAlignment="1">
      <alignment horizontal="right"/>
    </xf>
    <xf numFmtId="3" fontId="62" fillId="0" borderId="32" xfId="0" applyNumberFormat="1" applyFont="1" applyBorder="1" applyAlignment="1">
      <alignment horizontal="right"/>
    </xf>
    <xf numFmtId="3" fontId="62" fillId="0" borderId="11" xfId="0" applyNumberFormat="1" applyFont="1" applyBorder="1" applyAlignment="1">
      <alignment horizontal="right"/>
    </xf>
    <xf numFmtId="3" fontId="62" fillId="0" borderId="33" xfId="0" applyNumberFormat="1" applyFont="1" applyBorder="1" applyAlignment="1">
      <alignment horizontal="right"/>
    </xf>
    <xf numFmtId="3" fontId="62" fillId="0" borderId="18" xfId="0" applyNumberFormat="1" applyFont="1" applyBorder="1" applyAlignment="1">
      <alignment horizontal="right"/>
    </xf>
    <xf numFmtId="3" fontId="62" fillId="0" borderId="34" xfId="0" applyNumberFormat="1" applyFont="1" applyBorder="1" applyAlignment="1">
      <alignment horizontal="right"/>
    </xf>
    <xf numFmtId="3" fontId="62" fillId="0" borderId="14" xfId="0" applyNumberFormat="1" applyFont="1" applyBorder="1" applyAlignment="1">
      <alignment horizontal="right"/>
    </xf>
    <xf numFmtId="3" fontId="62" fillId="0" borderId="17" xfId="0" applyNumberFormat="1" applyFont="1" applyBorder="1" applyAlignment="1">
      <alignment horizontal="right"/>
    </xf>
    <xf numFmtId="3" fontId="62" fillId="0" borderId="19" xfId="0" applyNumberFormat="1" applyFont="1" applyBorder="1" applyAlignment="1">
      <alignment horizontal="right"/>
    </xf>
    <xf numFmtId="3" fontId="62" fillId="0" borderId="21" xfId="0" applyNumberFormat="1" applyFont="1" applyBorder="1" applyAlignment="1">
      <alignment horizontal="right"/>
    </xf>
    <xf numFmtId="3" fontId="62" fillId="0" borderId="35" xfId="0" applyNumberFormat="1" applyFont="1" applyBorder="1" applyAlignment="1">
      <alignment horizontal="right"/>
    </xf>
    <xf numFmtId="3" fontId="62" fillId="33" borderId="36" xfId="0" applyNumberFormat="1" applyFont="1" applyFill="1" applyBorder="1" applyAlignment="1">
      <alignment/>
    </xf>
    <xf numFmtId="3" fontId="62" fillId="33" borderId="37" xfId="0" applyNumberFormat="1" applyFont="1" applyFill="1" applyBorder="1" applyAlignment="1">
      <alignment/>
    </xf>
    <xf numFmtId="3" fontId="62" fillId="33" borderId="38" xfId="0" applyNumberFormat="1" applyFont="1" applyFill="1" applyBorder="1" applyAlignment="1">
      <alignment/>
    </xf>
    <xf numFmtId="3" fontId="62" fillId="33" borderId="39" xfId="0" applyNumberFormat="1" applyFont="1" applyFill="1" applyBorder="1" applyAlignment="1">
      <alignment/>
    </xf>
    <xf numFmtId="3" fontId="62" fillId="0" borderId="25" xfId="0" applyNumberFormat="1" applyFont="1" applyBorder="1" applyAlignment="1">
      <alignment horizontal="right"/>
    </xf>
    <xf numFmtId="3" fontId="62" fillId="0" borderId="22" xfId="0" applyNumberFormat="1" applyFont="1" applyBorder="1" applyAlignment="1">
      <alignment horizontal="right"/>
    </xf>
    <xf numFmtId="3" fontId="62" fillId="0" borderId="26" xfId="0" applyNumberFormat="1" applyFont="1" applyBorder="1" applyAlignment="1">
      <alignment horizontal="right"/>
    </xf>
    <xf numFmtId="3" fontId="62" fillId="0" borderId="23" xfId="0" applyNumberFormat="1" applyFont="1" applyBorder="1" applyAlignment="1">
      <alignment horizontal="right"/>
    </xf>
    <xf numFmtId="3" fontId="62" fillId="0" borderId="27" xfId="0" applyNumberFormat="1" applyFont="1" applyBorder="1" applyAlignment="1">
      <alignment horizontal="right"/>
    </xf>
    <xf numFmtId="3" fontId="62" fillId="0" borderId="40" xfId="0" applyNumberFormat="1" applyFont="1" applyBorder="1" applyAlignment="1">
      <alignment horizontal="right"/>
    </xf>
    <xf numFmtId="0" fontId="62" fillId="0" borderId="41" xfId="0" applyFont="1" applyBorder="1" applyAlignment="1">
      <alignment horizontal="right"/>
    </xf>
    <xf numFmtId="0" fontId="64" fillId="0" borderId="0" xfId="0" applyFont="1" applyAlignment="1">
      <alignment vertical="center"/>
    </xf>
    <xf numFmtId="0" fontId="62" fillId="0" borderId="42" xfId="0" applyFont="1" applyBorder="1" applyAlignment="1">
      <alignment horizontal="center" vertical="center"/>
    </xf>
    <xf numFmtId="0" fontId="0" fillId="0" borderId="43" xfId="0" applyBorder="1" applyAlignment="1">
      <alignment/>
    </xf>
    <xf numFmtId="0" fontId="62" fillId="0" borderId="0" xfId="0" applyFont="1" applyFill="1" applyBorder="1" applyAlignment="1">
      <alignment horizontal="right" vertical="center"/>
    </xf>
    <xf numFmtId="0" fontId="62" fillId="0" borderId="0" xfId="0" applyFont="1" applyFill="1" applyBorder="1" applyAlignment="1">
      <alignment/>
    </xf>
    <xf numFmtId="0" fontId="62" fillId="0" borderId="41" xfId="0" applyFont="1" applyFill="1" applyBorder="1" applyAlignment="1">
      <alignment/>
    </xf>
    <xf numFmtId="3" fontId="13" fillId="0" borderId="0" xfId="57" applyNumberFormat="1" applyFont="1" applyFill="1" applyBorder="1" applyAlignment="1">
      <alignment vertical="center" wrapText="1"/>
      <protection/>
    </xf>
    <xf numFmtId="3" fontId="13" fillId="0" borderId="15" xfId="57" applyNumberFormat="1" applyFont="1" applyBorder="1" applyAlignment="1">
      <alignment horizontal="right" vertical="center" wrapText="1"/>
      <protection/>
    </xf>
    <xf numFmtId="3" fontId="0" fillId="0" borderId="0" xfId="0" applyNumberFormat="1" applyAlignment="1">
      <alignment/>
    </xf>
    <xf numFmtId="3" fontId="0" fillId="0" borderId="0" xfId="0" applyNumberFormat="1" applyFill="1" applyBorder="1" applyAlignment="1">
      <alignment/>
    </xf>
    <xf numFmtId="3" fontId="13" fillId="34" borderId="15" xfId="57" applyNumberFormat="1" applyFont="1" applyFill="1" applyBorder="1" applyAlignment="1">
      <alignment vertical="center" wrapText="1"/>
      <protection/>
    </xf>
    <xf numFmtId="0" fontId="15" fillId="0" borderId="0" xfId="0" applyFont="1" applyAlignment="1">
      <alignment/>
    </xf>
    <xf numFmtId="0" fontId="16" fillId="0" borderId="0" xfId="0" applyFont="1" applyAlignment="1">
      <alignment horizontal="right"/>
    </xf>
    <xf numFmtId="0" fontId="16" fillId="0" borderId="0" xfId="0" applyFont="1" applyAlignment="1">
      <alignment/>
    </xf>
    <xf numFmtId="0" fontId="17" fillId="0" borderId="0" xfId="0" applyFont="1" applyAlignment="1">
      <alignment/>
    </xf>
    <xf numFmtId="0" fontId="16" fillId="0" borderId="0" xfId="0" applyFont="1" applyAlignment="1">
      <alignment horizontal="center"/>
    </xf>
    <xf numFmtId="0" fontId="15" fillId="0" borderId="0" xfId="0" applyFont="1" applyFill="1" applyAlignment="1">
      <alignment/>
    </xf>
    <xf numFmtId="0" fontId="15" fillId="0" borderId="0" xfId="0" applyFont="1" applyAlignment="1">
      <alignment horizontal="right"/>
    </xf>
    <xf numFmtId="0" fontId="16" fillId="0" borderId="44" xfId="0" applyFont="1" applyBorder="1" applyAlignment="1">
      <alignment horizontal="center" vertical="center" wrapText="1"/>
    </xf>
    <xf numFmtId="0" fontId="16" fillId="0" borderId="45" xfId="0" applyFont="1" applyBorder="1" applyAlignment="1">
      <alignment horizontal="center" vertical="center" wrapText="1"/>
    </xf>
    <xf numFmtId="0" fontId="16" fillId="0" borderId="10" xfId="0" applyFont="1" applyFill="1" applyBorder="1" applyAlignment="1">
      <alignment horizontal="center" vertical="center" wrapText="1"/>
    </xf>
    <xf numFmtId="0" fontId="16" fillId="0" borderId="35" xfId="0" applyFont="1" applyFill="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5" fillId="0" borderId="0" xfId="0" applyFont="1" applyAlignment="1">
      <alignment horizontal="left" vertical="center" wrapText="1"/>
    </xf>
    <xf numFmtId="0" fontId="16" fillId="0" borderId="14" xfId="0" applyFont="1" applyFill="1" applyBorder="1" applyAlignment="1">
      <alignment horizontal="center" wrapText="1"/>
    </xf>
    <xf numFmtId="0" fontId="16" fillId="0" borderId="15" xfId="0" applyFont="1" applyFill="1" applyBorder="1" applyAlignment="1">
      <alignment wrapText="1"/>
    </xf>
    <xf numFmtId="0" fontId="16" fillId="0" borderId="15" xfId="0" applyFont="1" applyFill="1" applyBorder="1" applyAlignment="1">
      <alignment horizontal="center" wrapText="1"/>
    </xf>
    <xf numFmtId="3" fontId="16" fillId="0" borderId="15" xfId="0" applyNumberFormat="1" applyFont="1" applyBorder="1" applyAlignment="1">
      <alignment horizontal="right" vertical="center" wrapText="1"/>
    </xf>
    <xf numFmtId="3" fontId="16" fillId="0" borderId="18" xfId="0" applyNumberFormat="1" applyFont="1" applyBorder="1" applyAlignment="1">
      <alignment horizontal="center" vertical="center" wrapText="1"/>
    </xf>
    <xf numFmtId="0" fontId="16" fillId="33" borderId="14" xfId="0" applyFont="1" applyFill="1" applyBorder="1" applyAlignment="1">
      <alignment horizontal="center" wrapText="1"/>
    </xf>
    <xf numFmtId="0" fontId="16" fillId="33" borderId="15" xfId="0" applyFont="1" applyFill="1" applyBorder="1" applyAlignment="1">
      <alignment wrapText="1"/>
    </xf>
    <xf numFmtId="0" fontId="16" fillId="33" borderId="15" xfId="0" applyFont="1" applyFill="1" applyBorder="1" applyAlignment="1">
      <alignment horizontal="center" wrapText="1"/>
    </xf>
    <xf numFmtId="3" fontId="16" fillId="33" borderId="15" xfId="0" applyNumberFormat="1" applyFont="1" applyFill="1" applyBorder="1" applyAlignment="1">
      <alignment horizontal="right" wrapText="1"/>
    </xf>
    <xf numFmtId="3" fontId="16" fillId="33" borderId="18" xfId="0" applyNumberFormat="1" applyFont="1" applyFill="1" applyBorder="1" applyAlignment="1">
      <alignment horizontal="center" wrapText="1"/>
    </xf>
    <xf numFmtId="3" fontId="15" fillId="0" borderId="0" xfId="0" applyNumberFormat="1" applyFont="1" applyAlignment="1">
      <alignment horizontal="left" wrapText="1"/>
    </xf>
    <xf numFmtId="0" fontId="15" fillId="0" borderId="0" xfId="0" applyFont="1" applyAlignment="1">
      <alignment horizontal="left" wrapText="1"/>
    </xf>
    <xf numFmtId="3" fontId="15" fillId="0" borderId="15" xfId="0" applyNumberFormat="1" applyFont="1" applyFill="1" applyBorder="1" applyAlignment="1">
      <alignment horizontal="right" vertical="center" wrapText="1"/>
    </xf>
    <xf numFmtId="3" fontId="16" fillId="34" borderId="15" xfId="0" applyNumberFormat="1" applyFont="1" applyFill="1" applyBorder="1" applyAlignment="1">
      <alignment horizontal="right" vertical="center" wrapText="1"/>
    </xf>
    <xf numFmtId="0" fontId="15" fillId="0" borderId="14" xfId="0" applyFont="1" applyFill="1" applyBorder="1" applyAlignment="1">
      <alignment horizontal="center" wrapText="1"/>
    </xf>
    <xf numFmtId="0" fontId="15" fillId="0" borderId="15" xfId="0" applyFont="1" applyFill="1" applyBorder="1" applyAlignment="1">
      <alignment wrapText="1"/>
    </xf>
    <xf numFmtId="0" fontId="15" fillId="0" borderId="15" xfId="0" applyFont="1" applyFill="1" applyBorder="1" applyAlignment="1">
      <alignment horizontal="center" wrapText="1"/>
    </xf>
    <xf numFmtId="3" fontId="18" fillId="0" borderId="15" xfId="0" applyNumberFormat="1" applyFont="1" applyFill="1" applyBorder="1" applyAlignment="1">
      <alignment horizontal="right" vertical="center" wrapText="1"/>
    </xf>
    <xf numFmtId="3" fontId="15" fillId="34" borderId="15" xfId="0" applyNumberFormat="1" applyFont="1" applyFill="1" applyBorder="1" applyAlignment="1">
      <alignment horizontal="right" vertical="center" wrapText="1"/>
    </xf>
    <xf numFmtId="3" fontId="16" fillId="0" borderId="15" xfId="0" applyNumberFormat="1" applyFont="1" applyFill="1" applyBorder="1" applyAlignment="1">
      <alignment horizontal="right" vertical="center" wrapText="1"/>
    </xf>
    <xf numFmtId="3" fontId="15" fillId="0" borderId="15" xfId="0" applyNumberFormat="1" applyFont="1" applyFill="1" applyBorder="1" applyAlignment="1" quotePrefix="1">
      <alignment horizontal="right" vertical="center" wrapText="1"/>
    </xf>
    <xf numFmtId="3" fontId="16" fillId="33" borderId="15" xfId="0" applyNumberFormat="1" applyFont="1" applyFill="1" applyBorder="1" applyAlignment="1">
      <alignment horizontal="right" vertical="center" wrapText="1"/>
    </xf>
    <xf numFmtId="3" fontId="15" fillId="0" borderId="0" xfId="0" applyNumberFormat="1" applyFont="1" applyAlignment="1">
      <alignment horizontal="left" vertical="center" wrapText="1"/>
    </xf>
    <xf numFmtId="0" fontId="15" fillId="34" borderId="15" xfId="0" applyFont="1" applyFill="1" applyBorder="1" applyAlignment="1">
      <alignment horizontal="center" wrapText="1"/>
    </xf>
    <xf numFmtId="0" fontId="15" fillId="34" borderId="0" xfId="0" applyFont="1" applyFill="1" applyAlignment="1">
      <alignment horizontal="left" vertical="center" wrapText="1"/>
    </xf>
    <xf numFmtId="3" fontId="15" fillId="0" borderId="15" xfId="0" applyNumberFormat="1" applyFont="1" applyBorder="1" applyAlignment="1">
      <alignment horizontal="right" vertical="center" wrapText="1"/>
    </xf>
    <xf numFmtId="3" fontId="15" fillId="0" borderId="15" xfId="0" applyNumberFormat="1" applyFont="1" applyBorder="1" applyAlignment="1">
      <alignment horizontal="right"/>
    </xf>
    <xf numFmtId="3" fontId="15" fillId="0" borderId="15" xfId="0" applyNumberFormat="1" applyFont="1" applyFill="1" applyBorder="1" applyAlignment="1">
      <alignment horizontal="right"/>
    </xf>
    <xf numFmtId="3" fontId="15" fillId="34" borderId="15" xfId="0" applyNumberFormat="1" applyFont="1" applyFill="1" applyBorder="1" applyAlignment="1">
      <alignment horizontal="right"/>
    </xf>
    <xf numFmtId="3" fontId="16" fillId="33" borderId="15" xfId="0" applyNumberFormat="1" applyFont="1" applyFill="1" applyBorder="1" applyAlignment="1">
      <alignment horizontal="right"/>
    </xf>
    <xf numFmtId="3" fontId="16" fillId="34" borderId="15" xfId="0" applyNumberFormat="1" applyFont="1" applyFill="1" applyBorder="1" applyAlignment="1">
      <alignment horizontal="right"/>
    </xf>
    <xf numFmtId="3" fontId="16" fillId="34" borderId="15" xfId="0" applyNumberFormat="1" applyFont="1" applyFill="1" applyBorder="1" applyAlignment="1">
      <alignment horizontal="right"/>
    </xf>
    <xf numFmtId="3" fontId="15" fillId="0" borderId="0" xfId="0" applyNumberFormat="1" applyFont="1" applyAlignment="1">
      <alignment/>
    </xf>
    <xf numFmtId="3" fontId="16" fillId="33" borderId="15" xfId="0" applyNumberFormat="1" applyFont="1" applyFill="1" applyBorder="1" applyAlignment="1">
      <alignment horizontal="right" vertical="top"/>
    </xf>
    <xf numFmtId="3" fontId="16" fillId="34" borderId="34" xfId="0" applyNumberFormat="1" applyFont="1" applyFill="1" applyBorder="1" applyAlignment="1">
      <alignment horizontal="right"/>
    </xf>
    <xf numFmtId="0" fontId="16" fillId="34" borderId="15" xfId="0" applyFont="1" applyFill="1" applyBorder="1" applyAlignment="1">
      <alignment horizontal="center" wrapText="1"/>
    </xf>
    <xf numFmtId="3" fontId="15" fillId="0" borderId="0" xfId="0" applyNumberFormat="1" applyFont="1" applyBorder="1" applyAlignment="1">
      <alignment horizontal="right"/>
    </xf>
    <xf numFmtId="3" fontId="15" fillId="34" borderId="34" xfId="0" applyNumberFormat="1" applyFont="1" applyFill="1" applyBorder="1" applyAlignment="1">
      <alignment horizontal="right"/>
    </xf>
    <xf numFmtId="0" fontId="15" fillId="34" borderId="14" xfId="0" applyFont="1" applyFill="1" applyBorder="1" applyAlignment="1">
      <alignment horizontal="center" wrapText="1"/>
    </xf>
    <xf numFmtId="0" fontId="15" fillId="34" borderId="15" xfId="0" applyFont="1" applyFill="1" applyBorder="1" applyAlignment="1">
      <alignment wrapText="1"/>
    </xf>
    <xf numFmtId="3" fontId="15" fillId="34" borderId="15" xfId="0" applyNumberFormat="1" applyFont="1" applyFill="1" applyBorder="1" applyAlignment="1">
      <alignment horizontal="right"/>
    </xf>
    <xf numFmtId="3" fontId="15" fillId="33" borderId="15" xfId="0" applyNumberFormat="1" applyFont="1" applyFill="1" applyBorder="1" applyAlignment="1">
      <alignment horizontal="right"/>
    </xf>
    <xf numFmtId="0" fontId="16" fillId="33" borderId="14" xfId="0" applyFont="1" applyFill="1" applyBorder="1" applyAlignment="1">
      <alignment wrapText="1"/>
    </xf>
    <xf numFmtId="0" fontId="16" fillId="33" borderId="15" xfId="0" applyFont="1" applyFill="1" applyBorder="1" applyAlignment="1">
      <alignment horizontal="left" wrapText="1"/>
    </xf>
    <xf numFmtId="3" fontId="16" fillId="33" borderId="18" xfId="0" applyNumberFormat="1" applyFont="1" applyFill="1" applyBorder="1" applyAlignment="1">
      <alignment horizontal="center"/>
    </xf>
    <xf numFmtId="0" fontId="15" fillId="0" borderId="15" xfId="0" applyFont="1" applyFill="1" applyBorder="1" applyAlignment="1">
      <alignment horizontal="left" wrapText="1"/>
    </xf>
    <xf numFmtId="3" fontId="15" fillId="0" borderId="18" xfId="0" applyNumberFormat="1" applyFont="1" applyBorder="1" applyAlignment="1">
      <alignment horizontal="center"/>
    </xf>
    <xf numFmtId="0" fontId="15" fillId="0" borderId="14" xfId="0" applyFont="1" applyFill="1" applyBorder="1" applyAlignment="1">
      <alignment wrapText="1"/>
    </xf>
    <xf numFmtId="0" fontId="15" fillId="0" borderId="17" xfId="0" applyFont="1" applyFill="1" applyBorder="1" applyAlignment="1">
      <alignment wrapText="1"/>
    </xf>
    <xf numFmtId="0" fontId="15" fillId="0" borderId="10" xfId="0" applyFont="1" applyFill="1" applyBorder="1" applyAlignment="1">
      <alignment horizontal="left" wrapText="1"/>
    </xf>
    <xf numFmtId="0" fontId="15" fillId="0" borderId="10" xfId="0" applyFont="1" applyFill="1" applyBorder="1" applyAlignment="1">
      <alignment horizontal="center" wrapText="1"/>
    </xf>
    <xf numFmtId="3" fontId="15" fillId="0" borderId="10" xfId="0" applyNumberFormat="1" applyFont="1" applyBorder="1" applyAlignment="1">
      <alignment horizontal="right"/>
    </xf>
    <xf numFmtId="3" fontId="15" fillId="0" borderId="19" xfId="0" applyNumberFormat="1" applyFont="1" applyBorder="1" applyAlignment="1">
      <alignment horizontal="center"/>
    </xf>
    <xf numFmtId="0" fontId="15" fillId="0" borderId="0" xfId="0" applyFont="1" applyFill="1" applyBorder="1" applyAlignment="1">
      <alignment horizontal="center" wrapText="1"/>
    </xf>
    <xf numFmtId="0" fontId="15" fillId="0" borderId="41" xfId="0" applyFont="1" applyBorder="1" applyAlignment="1">
      <alignment/>
    </xf>
    <xf numFmtId="0" fontId="15" fillId="0" borderId="0" xfId="0" applyFont="1" applyBorder="1" applyAlignment="1">
      <alignment horizontal="center"/>
    </xf>
    <xf numFmtId="0" fontId="15" fillId="0" borderId="0" xfId="0" applyFont="1" applyBorder="1" applyAlignment="1">
      <alignment horizontal="left" vertical="center" wrapText="1"/>
    </xf>
    <xf numFmtId="0" fontId="15" fillId="0" borderId="0" xfId="0" applyFont="1" applyBorder="1" applyAlignment="1">
      <alignment horizontal="center" vertical="center" wrapText="1"/>
    </xf>
    <xf numFmtId="0" fontId="15" fillId="0" borderId="0" xfId="0" applyFont="1" applyAlignment="1">
      <alignment vertical="center"/>
    </xf>
    <xf numFmtId="0" fontId="16" fillId="0" borderId="0" xfId="0" applyFont="1" applyBorder="1" applyAlignment="1">
      <alignment horizontal="center" vertical="center" wrapText="1"/>
    </xf>
    <xf numFmtId="181" fontId="16" fillId="0" borderId="0" xfId="0" applyNumberFormat="1" applyFont="1" applyBorder="1" applyAlignment="1">
      <alignment horizontal="center" vertical="center" wrapText="1"/>
    </xf>
    <xf numFmtId="181" fontId="16" fillId="0" borderId="0" xfId="0" applyNumberFormat="1" applyFont="1" applyAlignment="1">
      <alignment horizontal="center" vertical="center"/>
    </xf>
    <xf numFmtId="0" fontId="15" fillId="0" borderId="0" xfId="0" applyFont="1" applyFill="1" applyAlignment="1">
      <alignment vertical="center"/>
    </xf>
    <xf numFmtId="3" fontId="15" fillId="0" borderId="0" xfId="0" applyNumberFormat="1" applyFont="1" applyFill="1" applyAlignment="1">
      <alignment horizontal="right" vertical="center"/>
    </xf>
    <xf numFmtId="0" fontId="16" fillId="0" borderId="0" xfId="0" applyFont="1" applyAlignment="1">
      <alignment vertical="center"/>
    </xf>
    <xf numFmtId="3" fontId="16" fillId="0" borderId="10" xfId="0" applyNumberFormat="1" applyFont="1" applyFill="1" applyBorder="1" applyAlignment="1">
      <alignment horizontal="center" wrapText="1"/>
    </xf>
    <xf numFmtId="0" fontId="16" fillId="0" borderId="0" xfId="0" applyFont="1" applyAlignment="1">
      <alignment horizontal="center" vertical="center"/>
    </xf>
    <xf numFmtId="0" fontId="15" fillId="0" borderId="11" xfId="0" applyFont="1" applyFill="1" applyBorder="1" applyAlignment="1">
      <alignment horizontal="center" vertical="center"/>
    </xf>
    <xf numFmtId="0" fontId="16" fillId="0" borderId="12" xfId="0" applyFont="1" applyFill="1" applyBorder="1" applyAlignment="1">
      <alignment vertical="center" wrapText="1"/>
    </xf>
    <xf numFmtId="0" fontId="15" fillId="0" borderId="12" xfId="0" applyFont="1" applyFill="1" applyBorder="1" applyAlignment="1">
      <alignment horizontal="center" vertical="center"/>
    </xf>
    <xf numFmtId="3" fontId="15" fillId="0" borderId="12" xfId="0" applyNumberFormat="1" applyFont="1" applyBorder="1" applyAlignment="1">
      <alignment horizontal="right" vertical="center"/>
    </xf>
    <xf numFmtId="3" fontId="15" fillId="0" borderId="12" xfId="0" applyNumberFormat="1" applyFont="1" applyFill="1" applyBorder="1" applyAlignment="1">
      <alignment horizontal="right" vertical="center"/>
    </xf>
    <xf numFmtId="3" fontId="15" fillId="0" borderId="13" xfId="0" applyNumberFormat="1" applyFont="1" applyFill="1" applyBorder="1" applyAlignment="1">
      <alignment horizontal="center" vertical="center"/>
    </xf>
    <xf numFmtId="0" fontId="15" fillId="0" borderId="14" xfId="0" applyFont="1" applyFill="1" applyBorder="1" applyAlignment="1">
      <alignment horizontal="center" vertical="center"/>
    </xf>
    <xf numFmtId="0" fontId="16" fillId="0" borderId="15" xfId="0" applyFont="1" applyFill="1" applyBorder="1" applyAlignment="1">
      <alignment vertical="center" wrapText="1"/>
    </xf>
    <xf numFmtId="49" fontId="15" fillId="0" borderId="15" xfId="0" applyNumberFormat="1" applyFont="1" applyFill="1" applyBorder="1" applyAlignment="1">
      <alignment horizontal="center" vertical="center"/>
    </xf>
    <xf numFmtId="3" fontId="15" fillId="0" borderId="15" xfId="0" applyNumberFormat="1" applyFont="1" applyFill="1" applyBorder="1" applyAlignment="1" applyProtection="1">
      <alignment horizontal="right" vertical="center"/>
      <protection/>
    </xf>
    <xf numFmtId="3" fontId="15" fillId="0" borderId="18" xfId="0" applyNumberFormat="1" applyFont="1" applyFill="1" applyBorder="1" applyAlignment="1">
      <alignment horizontal="center" vertical="center"/>
    </xf>
    <xf numFmtId="3" fontId="15" fillId="34" borderId="15" xfId="0" applyNumberFormat="1" applyFont="1" applyFill="1" applyBorder="1" applyAlignment="1" applyProtection="1">
      <alignment horizontal="right" vertical="center"/>
      <protection locked="0"/>
    </xf>
    <xf numFmtId="3" fontId="15" fillId="34" borderId="15" xfId="0" applyNumberFormat="1" applyFont="1" applyFill="1" applyBorder="1" applyAlignment="1" applyProtection="1">
      <alignment horizontal="right" vertical="center"/>
      <protection/>
    </xf>
    <xf numFmtId="0" fontId="15" fillId="0" borderId="15" xfId="0" applyFont="1" applyFill="1" applyBorder="1" applyAlignment="1">
      <alignment vertical="center" wrapText="1"/>
    </xf>
    <xf numFmtId="0" fontId="15" fillId="0" borderId="14" xfId="0" applyFont="1" applyFill="1" applyBorder="1" applyAlignment="1">
      <alignment horizontal="center" vertical="center" wrapText="1"/>
    </xf>
    <xf numFmtId="0" fontId="16" fillId="0" borderId="14" xfId="0" applyFont="1" applyFill="1" applyBorder="1" applyAlignment="1">
      <alignment horizontal="center" vertical="center"/>
    </xf>
    <xf numFmtId="3" fontId="15" fillId="0" borderId="15" xfId="0" applyNumberFormat="1" applyFont="1" applyFill="1" applyBorder="1" applyAlignment="1" applyProtection="1">
      <alignment horizontal="right" vertical="center"/>
      <protection locked="0"/>
    </xf>
    <xf numFmtId="0" fontId="16" fillId="0" borderId="14" xfId="0" applyFont="1" applyFill="1" applyBorder="1" applyAlignment="1">
      <alignment horizontal="center" vertical="center" wrapText="1"/>
    </xf>
    <xf numFmtId="3" fontId="15" fillId="0" borderId="0" xfId="0" applyNumberFormat="1" applyFont="1" applyAlignment="1">
      <alignment vertical="center"/>
    </xf>
    <xf numFmtId="0" fontId="15" fillId="0" borderId="15" xfId="0" applyFont="1" applyFill="1" applyBorder="1" applyAlignment="1">
      <alignment vertical="center"/>
    </xf>
    <xf numFmtId="3" fontId="15" fillId="0" borderId="15" xfId="0" applyNumberFormat="1" applyFont="1" applyBorder="1" applyAlignment="1">
      <alignment horizontal="right" vertical="center"/>
    </xf>
    <xf numFmtId="3" fontId="15" fillId="0" borderId="15" xfId="0" applyNumberFormat="1" applyFont="1" applyFill="1" applyBorder="1" applyAlignment="1">
      <alignment horizontal="right" vertical="center"/>
    </xf>
    <xf numFmtId="3" fontId="15" fillId="34" borderId="15" xfId="0" applyNumberFormat="1" applyFont="1" applyFill="1" applyBorder="1" applyAlignment="1">
      <alignment horizontal="right" vertical="center"/>
    </xf>
    <xf numFmtId="0" fontId="16" fillId="0" borderId="15" xfId="0" applyFont="1" applyFill="1" applyBorder="1" applyAlignment="1">
      <alignment horizontal="center" vertical="center" wrapText="1"/>
    </xf>
    <xf numFmtId="3" fontId="15" fillId="34" borderId="0" xfId="0" applyNumberFormat="1" applyFont="1" applyFill="1" applyAlignment="1">
      <alignment vertical="center"/>
    </xf>
    <xf numFmtId="0" fontId="15" fillId="34" borderId="0" xfId="0" applyFont="1" applyFill="1" applyAlignment="1">
      <alignment vertical="center"/>
    </xf>
    <xf numFmtId="0" fontId="16" fillId="0" borderId="17" xfId="0" applyFont="1" applyFill="1" applyBorder="1" applyAlignment="1">
      <alignment horizontal="center" vertical="center" wrapText="1"/>
    </xf>
    <xf numFmtId="0" fontId="16" fillId="0" borderId="10" xfId="0" applyFont="1" applyFill="1" applyBorder="1" applyAlignment="1">
      <alignment vertical="center" wrapText="1"/>
    </xf>
    <xf numFmtId="49" fontId="15" fillId="0" borderId="10" xfId="0" applyNumberFormat="1" applyFont="1" applyFill="1" applyBorder="1" applyAlignment="1">
      <alignment horizontal="center" vertical="center"/>
    </xf>
    <xf numFmtId="3" fontId="15" fillId="0" borderId="10" xfId="0" applyNumberFormat="1" applyFont="1" applyBorder="1" applyAlignment="1">
      <alignment horizontal="right" vertical="center"/>
    </xf>
    <xf numFmtId="3" fontId="15" fillId="0" borderId="10" xfId="0" applyNumberFormat="1" applyFont="1" applyFill="1" applyBorder="1" applyAlignment="1">
      <alignment horizontal="right" vertical="center"/>
    </xf>
    <xf numFmtId="0" fontId="15" fillId="0" borderId="0" xfId="0" applyFont="1" applyFill="1" applyAlignment="1">
      <alignment horizontal="center" vertical="center"/>
    </xf>
    <xf numFmtId="0" fontId="15" fillId="0" borderId="0" xfId="0" applyFont="1" applyAlignment="1">
      <alignment horizontal="center"/>
    </xf>
    <xf numFmtId="0" fontId="15" fillId="0" borderId="0" xfId="0" applyFont="1" applyAlignment="1">
      <alignment/>
    </xf>
    <xf numFmtId="0" fontId="16" fillId="0" borderId="0" xfId="0" applyFont="1" applyAlignment="1">
      <alignment/>
    </xf>
    <xf numFmtId="0" fontId="15" fillId="0" borderId="0" xfId="0" applyFont="1" applyAlignment="1">
      <alignment vertical="center"/>
    </xf>
    <xf numFmtId="0" fontId="15" fillId="0" borderId="0" xfId="0" applyFont="1" applyAlignment="1">
      <alignment horizontal="right"/>
    </xf>
    <xf numFmtId="0" fontId="15" fillId="0" borderId="10" xfId="0" applyFont="1" applyBorder="1" applyAlignment="1">
      <alignment horizontal="center" vertical="center"/>
    </xf>
    <xf numFmtId="0" fontId="16" fillId="0" borderId="10" xfId="0" applyFont="1" applyFill="1" applyBorder="1" applyAlignment="1">
      <alignment horizontal="center" vertical="center" wrapText="1"/>
    </xf>
    <xf numFmtId="0" fontId="16" fillId="0" borderId="35" xfId="0" applyFont="1" applyFill="1" applyBorder="1" applyAlignment="1">
      <alignment horizontal="center" vertical="center" wrapText="1"/>
    </xf>
    <xf numFmtId="0" fontId="15" fillId="0" borderId="11" xfId="0" applyFont="1" applyBorder="1" applyAlignment="1">
      <alignment horizontal="center" vertical="center" wrapText="1"/>
    </xf>
    <xf numFmtId="0" fontId="65" fillId="0" borderId="11" xfId="0" applyFont="1" applyBorder="1" applyAlignment="1">
      <alignment vertical="center" wrapText="1"/>
    </xf>
    <xf numFmtId="0" fontId="66" fillId="0" borderId="12" xfId="0" applyFont="1" applyBorder="1" applyAlignment="1">
      <alignment horizontal="center" vertical="center" wrapText="1"/>
    </xf>
    <xf numFmtId="3" fontId="16" fillId="0" borderId="12" xfId="0" applyNumberFormat="1" applyFont="1" applyBorder="1" applyAlignment="1">
      <alignment horizontal="right" vertical="center" wrapText="1"/>
    </xf>
    <xf numFmtId="3" fontId="16" fillId="0" borderId="13" xfId="0" applyNumberFormat="1" applyFont="1" applyBorder="1" applyAlignment="1">
      <alignment horizontal="center" vertical="center" wrapText="1"/>
    </xf>
    <xf numFmtId="0" fontId="15" fillId="0" borderId="14" xfId="0" applyFont="1" applyBorder="1" applyAlignment="1">
      <alignment horizontal="center" vertical="center" wrapText="1"/>
    </xf>
    <xf numFmtId="0" fontId="65" fillId="0" borderId="14" xfId="0" applyFont="1" applyBorder="1" applyAlignment="1">
      <alignment vertical="center" wrapText="1"/>
    </xf>
    <xf numFmtId="0" fontId="66" fillId="0" borderId="15" xfId="0" applyFont="1" applyBorder="1" applyAlignment="1">
      <alignment horizontal="center" vertical="center" wrapText="1"/>
    </xf>
    <xf numFmtId="3" fontId="15" fillId="0" borderId="15" xfId="0" applyNumberFormat="1" applyFont="1" applyBorder="1" applyAlignment="1">
      <alignment horizontal="right" wrapText="1"/>
    </xf>
    <xf numFmtId="3" fontId="16" fillId="0" borderId="18" xfId="0" applyNumberFormat="1" applyFont="1" applyBorder="1" applyAlignment="1">
      <alignment horizontal="center" vertical="center" wrapText="1"/>
    </xf>
    <xf numFmtId="3" fontId="15" fillId="0" borderId="0" xfId="0" applyNumberFormat="1" applyFont="1" applyAlignment="1">
      <alignment/>
    </xf>
    <xf numFmtId="3" fontId="15" fillId="0" borderId="0" xfId="0" applyNumberFormat="1" applyFont="1" applyBorder="1" applyAlignment="1">
      <alignment horizontal="right" wrapText="1"/>
    </xf>
    <xf numFmtId="0" fontId="66" fillId="0" borderId="14" xfId="0" applyFont="1" applyBorder="1" applyAlignment="1">
      <alignment vertical="center" wrapText="1"/>
    </xf>
    <xf numFmtId="0" fontId="15" fillId="0" borderId="26" xfId="0" applyFont="1" applyBorder="1" applyAlignment="1">
      <alignment horizontal="center" vertical="center" wrapText="1"/>
    </xf>
    <xf numFmtId="3" fontId="15" fillId="0" borderId="15" xfId="0" applyNumberFormat="1" applyFont="1" applyBorder="1" applyAlignment="1">
      <alignment horizontal="right"/>
    </xf>
    <xf numFmtId="3" fontId="15" fillId="0" borderId="0" xfId="0" applyNumberFormat="1" applyFont="1" applyBorder="1" applyAlignment="1">
      <alignment horizontal="right"/>
    </xf>
    <xf numFmtId="0" fontId="15" fillId="0" borderId="17" xfId="0" applyFont="1" applyBorder="1" applyAlignment="1">
      <alignment horizontal="center" vertical="center" wrapText="1"/>
    </xf>
    <xf numFmtId="0" fontId="65" fillId="0" borderId="17" xfId="0" applyFont="1" applyBorder="1" applyAlignment="1">
      <alignment vertical="center" wrapText="1"/>
    </xf>
    <xf numFmtId="0" fontId="66" fillId="0" borderId="10" xfId="0" applyFont="1" applyBorder="1" applyAlignment="1">
      <alignment horizontal="center" vertical="center" wrapText="1"/>
    </xf>
    <xf numFmtId="3" fontId="15" fillId="0" borderId="10" xfId="0" applyNumberFormat="1" applyFont="1" applyBorder="1" applyAlignment="1">
      <alignment horizontal="right"/>
    </xf>
    <xf numFmtId="0" fontId="15" fillId="0" borderId="0" xfId="0" applyFont="1" applyBorder="1" applyAlignment="1">
      <alignment/>
    </xf>
    <xf numFmtId="0" fontId="15" fillId="0" borderId="0" xfId="0" applyFont="1" applyAlignment="1">
      <alignment horizontal="center"/>
    </xf>
    <xf numFmtId="49" fontId="15" fillId="0" borderId="0" xfId="0" applyNumberFormat="1" applyFont="1" applyAlignment="1">
      <alignment vertical="center"/>
    </xf>
    <xf numFmtId="3" fontId="15" fillId="0" borderId="0" xfId="0" applyNumberFormat="1" applyFont="1" applyAlignment="1">
      <alignment horizontal="right"/>
    </xf>
    <xf numFmtId="3" fontId="17" fillId="0" borderId="0" xfId="0" applyNumberFormat="1" applyFont="1" applyAlignment="1">
      <alignment horizontal="right"/>
    </xf>
    <xf numFmtId="3" fontId="16" fillId="0" borderId="0" xfId="0" applyNumberFormat="1" applyFont="1" applyAlignment="1">
      <alignment horizontal="right"/>
    </xf>
    <xf numFmtId="0" fontId="16" fillId="0" borderId="45" xfId="57" applyFont="1" applyBorder="1" applyAlignment="1">
      <alignment horizontal="center" vertical="center" wrapText="1"/>
      <protection/>
    </xf>
    <xf numFmtId="0" fontId="15" fillId="0" borderId="0" xfId="0" applyFont="1" applyBorder="1" applyAlignment="1">
      <alignment horizontal="center" vertical="center"/>
    </xf>
    <xf numFmtId="0" fontId="15" fillId="0" borderId="0" xfId="0" applyFont="1" applyBorder="1" applyAlignment="1">
      <alignment/>
    </xf>
    <xf numFmtId="0" fontId="16" fillId="0" borderId="19" xfId="0" applyFont="1" applyFill="1" applyBorder="1" applyAlignment="1">
      <alignment horizontal="center" vertical="center" wrapText="1"/>
    </xf>
    <xf numFmtId="49" fontId="15" fillId="35" borderId="11" xfId="57" applyNumberFormat="1" applyFont="1" applyFill="1" applyBorder="1" applyAlignment="1">
      <alignment horizontal="center"/>
      <protection/>
    </xf>
    <xf numFmtId="0" fontId="15" fillId="35" borderId="12" xfId="57" applyFont="1" applyFill="1" applyBorder="1" applyAlignment="1">
      <alignment horizontal="left" vertical="center" wrapText="1"/>
      <protection/>
    </xf>
    <xf numFmtId="3" fontId="15" fillId="0" borderId="12" xfId="0" applyNumberFormat="1" applyFont="1" applyBorder="1" applyAlignment="1">
      <alignment horizontal="center" vertical="center" wrapText="1"/>
    </xf>
    <xf numFmtId="3" fontId="15" fillId="0" borderId="12" xfId="0" applyNumberFormat="1" applyFont="1" applyBorder="1" applyAlignment="1">
      <alignment horizontal="right" vertical="center" wrapText="1"/>
    </xf>
    <xf numFmtId="3" fontId="15" fillId="0" borderId="13" xfId="0" applyNumberFormat="1" applyFont="1" applyBorder="1" applyAlignment="1">
      <alignment horizontal="center" vertical="center" wrapText="1"/>
    </xf>
    <xf numFmtId="49" fontId="15" fillId="35" borderId="14" xfId="57" applyNumberFormat="1" applyFont="1" applyFill="1" applyBorder="1" applyAlignment="1">
      <alignment horizontal="center"/>
      <protection/>
    </xf>
    <xf numFmtId="0" fontId="15" fillId="35" borderId="15" xfId="57" applyFont="1" applyFill="1" applyBorder="1" applyAlignment="1">
      <alignment horizontal="left" vertical="center" wrapText="1"/>
      <protection/>
    </xf>
    <xf numFmtId="3" fontId="15" fillId="0" borderId="15" xfId="0" applyNumberFormat="1" applyFont="1" applyBorder="1" applyAlignment="1">
      <alignment horizontal="center" vertical="center" wrapText="1"/>
    </xf>
    <xf numFmtId="4" fontId="15" fillId="0" borderId="0" xfId="0" applyNumberFormat="1" applyFont="1" applyBorder="1" applyAlignment="1">
      <alignment/>
    </xf>
    <xf numFmtId="49" fontId="15" fillId="35" borderId="15" xfId="57" applyNumberFormat="1" applyFont="1" applyFill="1" applyBorder="1" applyAlignment="1">
      <alignment horizontal="center" vertical="center" wrapText="1"/>
      <protection/>
    </xf>
    <xf numFmtId="0" fontId="15" fillId="35" borderId="15" xfId="57" applyFont="1" applyFill="1" applyBorder="1" applyAlignment="1">
      <alignment/>
      <protection/>
    </xf>
    <xf numFmtId="3" fontId="15" fillId="34" borderId="15" xfId="0" applyNumberFormat="1" applyFont="1" applyFill="1" applyBorder="1" applyAlignment="1">
      <alignment horizontal="center" vertical="center" wrapText="1"/>
    </xf>
    <xf numFmtId="3" fontId="15" fillId="0" borderId="18" xfId="0" applyNumberFormat="1" applyFont="1" applyBorder="1" applyAlignment="1">
      <alignment horizontal="center" vertical="center" wrapText="1"/>
    </xf>
    <xf numFmtId="3" fontId="15" fillId="0" borderId="15" xfId="0" applyNumberFormat="1" applyFont="1" applyBorder="1" applyAlignment="1">
      <alignment/>
    </xf>
    <xf numFmtId="0" fontId="15" fillId="35" borderId="15" xfId="57" applyFont="1" applyFill="1" applyBorder="1" applyAlignment="1">
      <alignment horizontal="left" wrapText="1"/>
      <protection/>
    </xf>
    <xf numFmtId="0" fontId="15" fillId="35" borderId="15" xfId="57" applyFont="1" applyFill="1" applyBorder="1" applyAlignment="1">
      <alignment wrapText="1"/>
      <protection/>
    </xf>
    <xf numFmtId="3" fontId="15" fillId="0" borderId="15" xfId="0" applyNumberFormat="1" applyFont="1" applyFill="1" applyBorder="1" applyAlignment="1">
      <alignment horizontal="left" vertical="center" wrapText="1"/>
    </xf>
    <xf numFmtId="0" fontId="15" fillId="35" borderId="15" xfId="57" applyFont="1" applyFill="1" applyBorder="1" applyAlignment="1">
      <alignment horizontal="left"/>
      <protection/>
    </xf>
    <xf numFmtId="0" fontId="15" fillId="0" borderId="0" xfId="0" applyFont="1" applyBorder="1" applyAlignment="1">
      <alignment vertical="center"/>
    </xf>
    <xf numFmtId="3" fontId="15" fillId="0" borderId="0" xfId="0" applyNumberFormat="1" applyFont="1" applyBorder="1" applyAlignment="1">
      <alignment/>
    </xf>
    <xf numFmtId="49" fontId="15" fillId="35" borderId="17" xfId="57" applyNumberFormat="1" applyFont="1" applyFill="1" applyBorder="1" applyAlignment="1">
      <alignment horizontal="center"/>
      <protection/>
    </xf>
    <xf numFmtId="0" fontId="15" fillId="35" borderId="10" xfId="57" applyFont="1" applyFill="1" applyBorder="1" applyAlignment="1">
      <alignment horizontal="left" wrapText="1"/>
      <protection/>
    </xf>
    <xf numFmtId="3" fontId="15" fillId="34" borderId="10" xfId="0" applyNumberFormat="1" applyFont="1" applyFill="1" applyBorder="1" applyAlignment="1">
      <alignment horizontal="center" vertical="center" wrapText="1"/>
    </xf>
    <xf numFmtId="3" fontId="15" fillId="0" borderId="10" xfId="0" applyNumberFormat="1" applyFont="1" applyFill="1" applyBorder="1" applyAlignment="1">
      <alignment horizontal="right" vertical="center" wrapText="1"/>
    </xf>
    <xf numFmtId="3" fontId="15" fillId="0" borderId="10" xfId="0" applyNumberFormat="1" applyFont="1" applyBorder="1" applyAlignment="1">
      <alignment horizontal="center" vertical="center" wrapText="1"/>
    </xf>
    <xf numFmtId="3" fontId="15" fillId="0" borderId="0" xfId="0" applyNumberFormat="1" applyFont="1" applyBorder="1" applyAlignment="1">
      <alignment horizontal="right" vertical="center" wrapText="1"/>
    </xf>
    <xf numFmtId="4" fontId="15" fillId="34" borderId="0" xfId="0" applyNumberFormat="1" applyFont="1" applyFill="1" applyBorder="1" applyAlignment="1">
      <alignment horizontal="center" vertical="center" wrapText="1"/>
    </xf>
    <xf numFmtId="0" fontId="15" fillId="0" borderId="0" xfId="0" applyFont="1" applyFill="1" applyBorder="1" applyAlignment="1">
      <alignment horizontal="left" vertical="center" wrapText="1"/>
    </xf>
    <xf numFmtId="3" fontId="15" fillId="0" borderId="0" xfId="0" applyNumberFormat="1" applyFont="1" applyFill="1" applyBorder="1" applyAlignment="1">
      <alignment horizontal="right" vertical="center" wrapText="1"/>
    </xf>
    <xf numFmtId="0" fontId="16" fillId="0" borderId="0" xfId="0" applyFont="1" applyAlignment="1">
      <alignment horizontal="right"/>
    </xf>
    <xf numFmtId="0" fontId="16" fillId="0" borderId="0" xfId="0" applyFont="1" applyBorder="1" applyAlignment="1">
      <alignment/>
    </xf>
    <xf numFmtId="0" fontId="16" fillId="0" borderId="0" xfId="0" applyFont="1" applyBorder="1" applyAlignment="1">
      <alignment horizontal="center"/>
    </xf>
    <xf numFmtId="0" fontId="16" fillId="0" borderId="0" xfId="0" applyFont="1" applyBorder="1" applyAlignment="1">
      <alignment/>
    </xf>
    <xf numFmtId="0" fontId="16" fillId="0" borderId="46" xfId="0" applyFont="1" applyFill="1" applyBorder="1" applyAlignment="1">
      <alignment horizontal="center" vertical="center" wrapText="1"/>
    </xf>
    <xf numFmtId="0" fontId="16" fillId="0" borderId="0" xfId="0" applyFont="1" applyFill="1" applyBorder="1" applyAlignment="1">
      <alignment vertical="center" wrapText="1"/>
    </xf>
    <xf numFmtId="0" fontId="16" fillId="0" borderId="0" xfId="0" applyFont="1" applyFill="1" applyBorder="1" applyAlignment="1">
      <alignment horizontal="center" vertical="center" wrapText="1"/>
    </xf>
    <xf numFmtId="0" fontId="16" fillId="0" borderId="45" xfId="0" applyFont="1" applyFill="1" applyBorder="1" applyAlignment="1">
      <alignment horizontal="center" vertical="center" wrapText="1"/>
    </xf>
    <xf numFmtId="49" fontId="15" fillId="0" borderId="14" xfId="0" applyNumberFormat="1" applyFont="1" applyBorder="1" applyAlignment="1">
      <alignment horizontal="center" vertical="center"/>
    </xf>
    <xf numFmtId="0" fontId="16" fillId="0" borderId="15" xfId="0" applyFont="1" applyBorder="1" applyAlignment="1">
      <alignment horizontal="left" vertical="center"/>
    </xf>
    <xf numFmtId="0" fontId="15" fillId="0" borderId="15" xfId="0" applyFont="1" applyBorder="1" applyAlignment="1">
      <alignment/>
    </xf>
    <xf numFmtId="0" fontId="15" fillId="0" borderId="18" xfId="0" applyFont="1" applyBorder="1" applyAlignment="1">
      <alignment/>
    </xf>
    <xf numFmtId="0" fontId="15" fillId="0" borderId="15" xfId="0" applyFont="1" applyBorder="1" applyAlignment="1">
      <alignment horizontal="left" vertical="center"/>
    </xf>
    <xf numFmtId="0" fontId="15" fillId="0" borderId="15" xfId="0" applyFont="1" applyBorder="1" applyAlignment="1">
      <alignment horizontal="center"/>
    </xf>
    <xf numFmtId="0" fontId="15" fillId="0" borderId="18" xfId="0" applyFont="1" applyBorder="1" applyAlignment="1">
      <alignment horizontal="center"/>
    </xf>
    <xf numFmtId="0" fontId="15" fillId="0" borderId="15" xfId="0" applyFont="1" applyBorder="1" applyAlignment="1">
      <alignment horizontal="left" vertical="center" wrapText="1"/>
    </xf>
    <xf numFmtId="49" fontId="16" fillId="0" borderId="17" xfId="0" applyNumberFormat="1" applyFont="1" applyBorder="1" applyAlignment="1">
      <alignment horizontal="center" vertical="center"/>
    </xf>
    <xf numFmtId="0" fontId="16" fillId="0" borderId="10" xfId="0" applyFont="1" applyBorder="1" applyAlignment="1">
      <alignment horizontal="left" vertical="center"/>
    </xf>
    <xf numFmtId="0" fontId="16" fillId="0" borderId="10" xfId="0" applyFont="1" applyBorder="1" applyAlignment="1">
      <alignment horizontal="center"/>
    </xf>
    <xf numFmtId="0" fontId="16" fillId="0" borderId="19" xfId="0" applyFont="1" applyBorder="1" applyAlignment="1">
      <alignment horizontal="center"/>
    </xf>
    <xf numFmtId="49" fontId="15" fillId="0" borderId="0" xfId="0" applyNumberFormat="1" applyFont="1" applyBorder="1" applyAlignment="1">
      <alignment horizontal="center" vertical="center"/>
    </xf>
    <xf numFmtId="0" fontId="15" fillId="0" borderId="0" xfId="0" applyFont="1" applyBorder="1" applyAlignment="1">
      <alignment horizontal="left" vertical="center"/>
    </xf>
    <xf numFmtId="0" fontId="15" fillId="0" borderId="0" xfId="0" applyFont="1" applyAlignment="1">
      <alignment/>
    </xf>
    <xf numFmtId="0" fontId="16" fillId="0" borderId="0" xfId="0" applyFont="1" applyAlignment="1">
      <alignment/>
    </xf>
    <xf numFmtId="2" fontId="15" fillId="0" borderId="0" xfId="0" applyNumberFormat="1" applyFont="1" applyAlignment="1">
      <alignment horizontal="center" vertical="center" wrapText="1"/>
    </xf>
    <xf numFmtId="0" fontId="16" fillId="0" borderId="14" xfId="0" applyFont="1" applyBorder="1" applyAlignment="1">
      <alignment vertical="center" wrapText="1"/>
    </xf>
    <xf numFmtId="0" fontId="15" fillId="0" borderId="15" xfId="0" applyFont="1" applyBorder="1" applyAlignment="1">
      <alignment horizontal="center" vertical="center" wrapText="1"/>
    </xf>
    <xf numFmtId="0" fontId="15" fillId="0" borderId="18" xfId="0" applyFont="1" applyBorder="1" applyAlignment="1">
      <alignment horizontal="center" wrapText="1"/>
    </xf>
    <xf numFmtId="0" fontId="16" fillId="0" borderId="14" xfId="0" applyFont="1" applyBorder="1" applyAlignment="1">
      <alignment horizontal="center" vertical="center" wrapText="1"/>
    </xf>
    <xf numFmtId="0" fontId="15" fillId="0" borderId="14" xfId="0" applyFont="1" applyBorder="1" applyAlignment="1">
      <alignment horizontal="left" vertical="center"/>
    </xf>
    <xf numFmtId="3" fontId="15" fillId="0" borderId="15" xfId="0" applyNumberFormat="1" applyFont="1" applyBorder="1" applyAlignment="1">
      <alignment horizontal="left" vertical="center" wrapText="1"/>
    </xf>
    <xf numFmtId="3" fontId="15" fillId="0" borderId="15" xfId="0" applyNumberFormat="1" applyFont="1" applyBorder="1" applyAlignment="1">
      <alignment horizontal="center" vertical="center" wrapText="1"/>
    </xf>
    <xf numFmtId="3" fontId="15" fillId="0" borderId="15" xfId="0" applyNumberFormat="1" applyFont="1" applyBorder="1" applyAlignment="1">
      <alignment/>
    </xf>
    <xf numFmtId="3" fontId="15" fillId="0" borderId="15" xfId="0" applyNumberFormat="1" applyFont="1" applyFill="1" applyBorder="1" applyAlignment="1">
      <alignment horizontal="center" vertical="center" wrapText="1"/>
    </xf>
    <xf numFmtId="0" fontId="16" fillId="0" borderId="18" xfId="0" applyFont="1" applyBorder="1" applyAlignment="1">
      <alignment wrapText="1"/>
    </xf>
    <xf numFmtId="0" fontId="15" fillId="0" borderId="14" xfId="0" applyFont="1" applyBorder="1" applyAlignment="1">
      <alignment horizontal="left" wrapText="1"/>
    </xf>
    <xf numFmtId="0" fontId="15" fillId="0" borderId="17" xfId="0" applyFont="1" applyBorder="1" applyAlignment="1">
      <alignment horizontal="left" wrapText="1"/>
    </xf>
    <xf numFmtId="3" fontId="15" fillId="0" borderId="10" xfId="0" applyNumberFormat="1" applyFont="1" applyBorder="1" applyAlignment="1">
      <alignment horizontal="center" vertical="center" wrapText="1"/>
    </xf>
    <xf numFmtId="0" fontId="15" fillId="0" borderId="19" xfId="0" applyFont="1" applyBorder="1" applyAlignment="1">
      <alignment/>
    </xf>
    <xf numFmtId="49" fontId="15" fillId="0" borderId="0" xfId="0" applyNumberFormat="1" applyFont="1" applyBorder="1" applyAlignment="1">
      <alignment horizontal="center" vertical="center"/>
    </xf>
    <xf numFmtId="49" fontId="15" fillId="0" borderId="0" xfId="0" applyNumberFormat="1" applyFont="1" applyBorder="1" applyAlignment="1">
      <alignment horizontal="center" vertical="center" textRotation="90" wrapText="1"/>
    </xf>
    <xf numFmtId="0" fontId="15" fillId="0" borderId="0" xfId="0" applyFont="1" applyBorder="1" applyAlignment="1">
      <alignment vertical="center" wrapText="1"/>
    </xf>
    <xf numFmtId="0" fontId="15" fillId="0" borderId="0" xfId="0" applyFont="1" applyBorder="1" applyAlignment="1">
      <alignment horizontal="center" vertical="center" wrapText="1"/>
    </xf>
    <xf numFmtId="0" fontId="15" fillId="0" borderId="41" xfId="0" applyFont="1" applyBorder="1" applyAlignment="1">
      <alignment horizontal="right"/>
    </xf>
    <xf numFmtId="0" fontId="16" fillId="0" borderId="0" xfId="0" applyFont="1" applyFill="1" applyBorder="1" applyAlignment="1">
      <alignment vertical="center" wrapText="1"/>
    </xf>
    <xf numFmtId="0" fontId="15" fillId="0" borderId="14" xfId="0" applyFont="1" applyBorder="1" applyAlignment="1">
      <alignment horizontal="center" vertical="center"/>
    </xf>
    <xf numFmtId="0" fontId="15" fillId="0" borderId="18" xfId="0" applyFont="1" applyBorder="1" applyAlignment="1">
      <alignment horizontal="center" vertical="center" wrapText="1"/>
    </xf>
    <xf numFmtId="0" fontId="15" fillId="0" borderId="0" xfId="0" applyFont="1" applyBorder="1" applyAlignment="1">
      <alignment horizontal="center" vertical="center"/>
    </xf>
    <xf numFmtId="3" fontId="15" fillId="0" borderId="18" xfId="0" applyNumberFormat="1" applyFont="1" applyFill="1" applyBorder="1" applyAlignment="1">
      <alignment horizontal="center" vertical="center" wrapText="1"/>
    </xf>
    <xf numFmtId="0" fontId="15" fillId="0" borderId="47" xfId="0" applyFont="1" applyBorder="1" applyAlignment="1">
      <alignment horizontal="left" wrapText="1"/>
    </xf>
    <xf numFmtId="3" fontId="15" fillId="0" borderId="16" xfId="0" applyNumberFormat="1" applyFont="1" applyBorder="1" applyAlignment="1">
      <alignment/>
    </xf>
    <xf numFmtId="3" fontId="15" fillId="0" borderId="18" xfId="0" applyNumberFormat="1" applyFont="1" applyBorder="1" applyAlignment="1">
      <alignment/>
    </xf>
    <xf numFmtId="0" fontId="15" fillId="0" borderId="18" xfId="0" applyFont="1" applyBorder="1" applyAlignment="1">
      <alignment/>
    </xf>
    <xf numFmtId="3" fontId="15" fillId="0" borderId="48" xfId="0" applyNumberFormat="1" applyFont="1" applyBorder="1" applyAlignment="1">
      <alignment/>
    </xf>
    <xf numFmtId="3" fontId="15" fillId="0" borderId="10" xfId="0" applyNumberFormat="1" applyFont="1" applyBorder="1" applyAlignment="1">
      <alignment/>
    </xf>
    <xf numFmtId="0" fontId="15" fillId="0" borderId="39" xfId="0" applyFont="1" applyBorder="1" applyAlignment="1">
      <alignment horizontal="left" wrapText="1"/>
    </xf>
    <xf numFmtId="3" fontId="15" fillId="0" borderId="49" xfId="0" applyNumberFormat="1" applyFont="1" applyBorder="1" applyAlignment="1">
      <alignment/>
    </xf>
    <xf numFmtId="3" fontId="15" fillId="0" borderId="19" xfId="0" applyNumberFormat="1" applyFont="1" applyBorder="1" applyAlignment="1">
      <alignment/>
    </xf>
    <xf numFmtId="4" fontId="15" fillId="0" borderId="48" xfId="0" applyNumberFormat="1" applyFont="1" applyBorder="1" applyAlignment="1">
      <alignment/>
    </xf>
    <xf numFmtId="4" fontId="15" fillId="0" borderId="19" xfId="0" applyNumberFormat="1" applyFont="1" applyBorder="1" applyAlignment="1">
      <alignment/>
    </xf>
    <xf numFmtId="0" fontId="15" fillId="0" borderId="48" xfId="0" applyFont="1" applyBorder="1" applyAlignment="1">
      <alignment/>
    </xf>
    <xf numFmtId="0" fontId="15" fillId="0" borderId="0" xfId="0" applyFont="1" applyBorder="1" applyAlignment="1">
      <alignment horizontal="left" wrapText="1"/>
    </xf>
    <xf numFmtId="0" fontId="15" fillId="0" borderId="0" xfId="0" applyFont="1" applyAlignment="1">
      <alignment/>
    </xf>
    <xf numFmtId="0" fontId="16" fillId="0" borderId="0" xfId="0" applyFont="1" applyAlignment="1">
      <alignment/>
    </xf>
    <xf numFmtId="0" fontId="15" fillId="0" borderId="0" xfId="0" applyFont="1" applyBorder="1" applyAlignment="1">
      <alignment horizontal="right"/>
    </xf>
    <xf numFmtId="0" fontId="16" fillId="0" borderId="0" xfId="0" applyFont="1" applyBorder="1" applyAlignment="1">
      <alignment vertical="center" wrapText="1"/>
    </xf>
    <xf numFmtId="0" fontId="17" fillId="0" borderId="0" xfId="0" applyFont="1" applyBorder="1" applyAlignment="1">
      <alignment vertical="center" wrapText="1"/>
    </xf>
    <xf numFmtId="0" fontId="16" fillId="0" borderId="0" xfId="0" applyFont="1" applyAlignment="1">
      <alignment horizontal="center" vertical="center" wrapText="1"/>
    </xf>
    <xf numFmtId="49" fontId="15" fillId="0" borderId="44" xfId="0" applyNumberFormat="1" applyFont="1" applyBorder="1" applyAlignment="1">
      <alignment horizontal="center" vertical="center"/>
    </xf>
    <xf numFmtId="0" fontId="15" fillId="0" borderId="45" xfId="0" applyFont="1" applyBorder="1" applyAlignment="1">
      <alignment horizontal="left" vertical="center" wrapText="1"/>
    </xf>
    <xf numFmtId="0" fontId="15" fillId="0" borderId="45" xfId="0" applyFont="1" applyBorder="1" applyAlignment="1">
      <alignment vertical="center" wrapText="1"/>
    </xf>
    <xf numFmtId="0" fontId="15" fillId="0" borderId="10" xfId="0" applyFont="1" applyBorder="1" applyAlignment="1">
      <alignment horizontal="center" vertical="center" wrapText="1"/>
    </xf>
    <xf numFmtId="0" fontId="15" fillId="0" borderId="46" xfId="0" applyFont="1" applyBorder="1" applyAlignment="1">
      <alignment horizontal="center" vertical="center" wrapText="1"/>
    </xf>
    <xf numFmtId="0" fontId="15" fillId="0" borderId="0" xfId="0" applyFont="1" applyAlignment="1">
      <alignment horizontal="center" vertical="center" wrapText="1"/>
    </xf>
    <xf numFmtId="0" fontId="15" fillId="0" borderId="15" xfId="0" applyFont="1" applyBorder="1" applyAlignment="1">
      <alignment vertical="center" wrapText="1"/>
    </xf>
    <xf numFmtId="0" fontId="15" fillId="0" borderId="18" xfId="0" applyFont="1" applyBorder="1" applyAlignment="1">
      <alignment vertical="center" wrapText="1"/>
    </xf>
    <xf numFmtId="0" fontId="15" fillId="0" borderId="15" xfId="0" applyFont="1" applyBorder="1" applyAlignment="1">
      <alignment horizontal="center" vertical="center" wrapText="1"/>
    </xf>
    <xf numFmtId="49" fontId="15" fillId="0" borderId="17" xfId="0" applyNumberFormat="1" applyFont="1" applyBorder="1" applyAlignment="1">
      <alignment horizontal="center" vertical="center"/>
    </xf>
    <xf numFmtId="0" fontId="15" fillId="0" borderId="10" xfId="0" applyFont="1" applyBorder="1" applyAlignment="1">
      <alignment horizontal="left" vertical="center" wrapText="1"/>
    </xf>
    <xf numFmtId="0" fontId="15" fillId="0" borderId="19" xfId="0" applyFont="1" applyBorder="1" applyAlignment="1">
      <alignment horizontal="center" vertical="center" wrapText="1"/>
    </xf>
    <xf numFmtId="0" fontId="15" fillId="0" borderId="50" xfId="0" applyFont="1" applyBorder="1" applyAlignment="1">
      <alignment/>
    </xf>
    <xf numFmtId="0" fontId="66" fillId="0" borderId="15" xfId="0" applyFont="1" applyBorder="1" applyAlignment="1">
      <alignment horizontal="center" vertical="center"/>
    </xf>
    <xf numFmtId="0" fontId="66" fillId="0" borderId="18" xfId="0" applyFont="1" applyBorder="1" applyAlignment="1">
      <alignment horizontal="center" vertical="center"/>
    </xf>
    <xf numFmtId="0" fontId="66" fillId="0" borderId="14" xfId="0" applyFont="1" applyBorder="1" applyAlignment="1">
      <alignment horizontal="center" vertical="center"/>
    </xf>
    <xf numFmtId="0" fontId="66" fillId="0" borderId="14" xfId="0" applyFont="1" applyBorder="1" applyAlignment="1">
      <alignment horizontal="center" vertical="center" wrapText="1"/>
    </xf>
    <xf numFmtId="0" fontId="66" fillId="0" borderId="15" xfId="0" applyFont="1" applyBorder="1" applyAlignment="1">
      <alignment horizontal="center"/>
    </xf>
    <xf numFmtId="0" fontId="66" fillId="0" borderId="18" xfId="0" applyFont="1" applyBorder="1" applyAlignment="1">
      <alignment/>
    </xf>
    <xf numFmtId="0" fontId="66" fillId="0" borderId="14" xfId="0" applyFont="1" applyBorder="1" applyAlignment="1">
      <alignment/>
    </xf>
    <xf numFmtId="0" fontId="66" fillId="0" borderId="15" xfId="0" applyFont="1" applyBorder="1" applyAlignment="1">
      <alignment/>
    </xf>
    <xf numFmtId="0" fontId="66" fillId="0" borderId="17" xfId="0" applyFont="1" applyBorder="1" applyAlignment="1">
      <alignment horizontal="center" vertical="center" wrapText="1"/>
    </xf>
    <xf numFmtId="0" fontId="66" fillId="0" borderId="10" xfId="0" applyFont="1" applyBorder="1" applyAlignment="1">
      <alignment/>
    </xf>
    <xf numFmtId="0" fontId="66" fillId="0" borderId="19" xfId="0" applyFont="1" applyBorder="1" applyAlignment="1">
      <alignment/>
    </xf>
    <xf numFmtId="0" fontId="66" fillId="0" borderId="17" xfId="0" applyFont="1" applyBorder="1" applyAlignment="1">
      <alignment/>
    </xf>
    <xf numFmtId="0" fontId="17" fillId="0" borderId="0" xfId="0" applyFont="1" applyAlignment="1">
      <alignment/>
    </xf>
    <xf numFmtId="0" fontId="15" fillId="0" borderId="0" xfId="0" applyFont="1" applyAlignment="1">
      <alignment horizontal="center" vertical="center"/>
    </xf>
    <xf numFmtId="0" fontId="15" fillId="0" borderId="15" xfId="0" applyFont="1" applyBorder="1" applyAlignment="1">
      <alignment/>
    </xf>
    <xf numFmtId="0" fontId="15" fillId="0" borderId="16" xfId="0" applyFont="1" applyBorder="1" applyAlignment="1">
      <alignment/>
    </xf>
    <xf numFmtId="0" fontId="15" fillId="0" borderId="10" xfId="0" applyFont="1" applyBorder="1" applyAlignment="1">
      <alignment/>
    </xf>
    <xf numFmtId="0" fontId="15" fillId="0" borderId="41" xfId="0" applyFont="1" applyBorder="1" applyAlignment="1">
      <alignment/>
    </xf>
    <xf numFmtId="0" fontId="15" fillId="0" borderId="0" xfId="0" applyFont="1" applyAlignment="1">
      <alignment horizontal="center" wrapText="1"/>
    </xf>
    <xf numFmtId="0" fontId="15" fillId="0" borderId="0" xfId="0" applyFont="1" applyAlignment="1">
      <alignment vertical="top"/>
    </xf>
    <xf numFmtId="49" fontId="15" fillId="0" borderId="0" xfId="0" applyNumberFormat="1" applyFont="1" applyAlignment="1">
      <alignment/>
    </xf>
    <xf numFmtId="0" fontId="15" fillId="0" borderId="51" xfId="0" applyFont="1" applyBorder="1" applyAlignment="1">
      <alignment horizontal="center" vertical="center" wrapText="1"/>
    </xf>
    <xf numFmtId="0" fontId="15" fillId="0" borderId="52" xfId="0" applyFont="1" applyBorder="1" applyAlignment="1">
      <alignment horizontal="center" vertical="center" wrapText="1"/>
    </xf>
    <xf numFmtId="0" fontId="15" fillId="0" borderId="53" xfId="0" applyFont="1" applyBorder="1" applyAlignment="1">
      <alignment horizontal="center" vertical="center"/>
    </xf>
    <xf numFmtId="0" fontId="15" fillId="0" borderId="51" xfId="0" applyFont="1" applyBorder="1" applyAlignment="1">
      <alignment horizontal="center" vertical="center"/>
    </xf>
    <xf numFmtId="0" fontId="15" fillId="0" borderId="12" xfId="0" applyFont="1" applyBorder="1" applyAlignment="1">
      <alignment horizontal="center" vertical="center"/>
    </xf>
    <xf numFmtId="0" fontId="15" fillId="0" borderId="12" xfId="0" applyFont="1" applyBorder="1" applyAlignment="1">
      <alignment horizontal="left"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5" xfId="0" applyFont="1" applyBorder="1" applyAlignment="1">
      <alignment horizontal="center" vertical="center"/>
    </xf>
    <xf numFmtId="0" fontId="15" fillId="0" borderId="17" xfId="0" applyFont="1" applyBorder="1" applyAlignment="1">
      <alignment horizontal="center" vertical="center"/>
    </xf>
    <xf numFmtId="0" fontId="16" fillId="0" borderId="53" xfId="0" applyFont="1" applyBorder="1" applyAlignment="1">
      <alignment horizontal="center" vertical="center" wrapText="1"/>
    </xf>
    <xf numFmtId="0" fontId="16" fillId="0" borderId="51" xfId="0" applyFont="1" applyBorder="1" applyAlignment="1">
      <alignment horizontal="center" vertical="center" wrapText="1"/>
    </xf>
    <xf numFmtId="0" fontId="16" fillId="0" borderId="52" xfId="0" applyFont="1" applyBorder="1" applyAlignment="1">
      <alignment horizontal="center" vertical="center" wrapText="1"/>
    </xf>
    <xf numFmtId="0" fontId="15" fillId="0" borderId="44" xfId="0" applyFont="1" applyBorder="1" applyAlignment="1">
      <alignment horizontal="left" vertical="center" wrapText="1"/>
    </xf>
    <xf numFmtId="0" fontId="16" fillId="0" borderId="10"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44" xfId="0" applyFont="1" applyBorder="1" applyAlignment="1">
      <alignment/>
    </xf>
    <xf numFmtId="0" fontId="16" fillId="0" borderId="45" xfId="0" applyFont="1" applyBorder="1" applyAlignment="1">
      <alignment/>
    </xf>
    <xf numFmtId="0" fontId="15" fillId="0" borderId="45" xfId="0" applyFont="1" applyBorder="1" applyAlignment="1">
      <alignment/>
    </xf>
    <xf numFmtId="0" fontId="15" fillId="0" borderId="46" xfId="0" applyFont="1" applyBorder="1" applyAlignment="1">
      <alignment/>
    </xf>
    <xf numFmtId="0" fontId="15" fillId="0" borderId="14" xfId="0" applyFont="1" applyBorder="1" applyAlignment="1">
      <alignment/>
    </xf>
    <xf numFmtId="4" fontId="15" fillId="0" borderId="15" xfId="0" applyNumberFormat="1" applyFont="1" applyBorder="1" applyAlignment="1">
      <alignment/>
    </xf>
    <xf numFmtId="9" fontId="15" fillId="0" borderId="15" xfId="0" applyNumberFormat="1" applyFont="1" applyBorder="1" applyAlignment="1">
      <alignment/>
    </xf>
    <xf numFmtId="4" fontId="15" fillId="0" borderId="18" xfId="0" applyNumberFormat="1" applyFont="1" applyBorder="1" applyAlignment="1">
      <alignment/>
    </xf>
    <xf numFmtId="0" fontId="16" fillId="0" borderId="14" xfId="0" applyFont="1" applyBorder="1" applyAlignment="1">
      <alignment/>
    </xf>
    <xf numFmtId="0" fontId="16" fillId="0" borderId="15" xfId="0" applyFont="1" applyBorder="1" applyAlignment="1">
      <alignment/>
    </xf>
    <xf numFmtId="0" fontId="16" fillId="0" borderId="17" xfId="0" applyFont="1" applyBorder="1" applyAlignment="1">
      <alignment/>
    </xf>
    <xf numFmtId="0" fontId="16" fillId="0" borderId="10" xfId="0" applyFont="1" applyBorder="1" applyAlignment="1">
      <alignment/>
    </xf>
    <xf numFmtId="0" fontId="21" fillId="0" borderId="53" xfId="0" applyFont="1" applyBorder="1" applyAlignment="1">
      <alignment/>
    </xf>
    <xf numFmtId="0" fontId="16" fillId="0" borderId="52" xfId="0" applyFont="1" applyBorder="1" applyAlignment="1">
      <alignment/>
    </xf>
    <xf numFmtId="0" fontId="21" fillId="0" borderId="39" xfId="0" applyFont="1" applyBorder="1" applyAlignment="1">
      <alignment/>
    </xf>
    <xf numFmtId="0" fontId="16" fillId="0" borderId="37" xfId="0" applyFont="1" applyBorder="1" applyAlignment="1">
      <alignment/>
    </xf>
    <xf numFmtId="0" fontId="16" fillId="0" borderId="0" xfId="0" applyFont="1" applyFill="1" applyBorder="1" applyAlignment="1">
      <alignment/>
    </xf>
    <xf numFmtId="0" fontId="15" fillId="0" borderId="0" xfId="0" applyFont="1" applyAlignment="1">
      <alignment horizontal="left"/>
    </xf>
    <xf numFmtId="0" fontId="16" fillId="0" borderId="24" xfId="0" applyFont="1" applyBorder="1" applyAlignment="1">
      <alignment horizontal="center" vertical="center" wrapText="1"/>
    </xf>
    <xf numFmtId="49" fontId="16" fillId="0" borderId="54" xfId="0" applyNumberFormat="1" applyFont="1" applyBorder="1" applyAlignment="1">
      <alignment horizontal="center" vertical="center" wrapText="1"/>
    </xf>
    <xf numFmtId="0" fontId="16" fillId="0" borderId="42" xfId="0" applyFont="1" applyBorder="1" applyAlignment="1">
      <alignment horizontal="center" vertical="center" wrapText="1"/>
    </xf>
    <xf numFmtId="49" fontId="16" fillId="0" borderId="44" xfId="0" applyNumberFormat="1" applyFont="1" applyBorder="1" applyAlignment="1">
      <alignment horizontal="center" vertical="center" wrapText="1"/>
    </xf>
    <xf numFmtId="0" fontId="16" fillId="0" borderId="46" xfId="0" applyFont="1" applyBorder="1" applyAlignment="1">
      <alignment horizontal="center" vertical="center" wrapText="1"/>
    </xf>
    <xf numFmtId="0" fontId="15" fillId="0" borderId="15" xfId="0" applyFont="1" applyFill="1" applyBorder="1" applyAlignment="1">
      <alignment/>
    </xf>
    <xf numFmtId="0" fontId="15" fillId="0" borderId="45" xfId="0" applyFont="1" applyBorder="1" applyAlignment="1">
      <alignment/>
    </xf>
    <xf numFmtId="4" fontId="15" fillId="0" borderId="46" xfId="0" applyNumberFormat="1" applyFont="1" applyBorder="1" applyAlignment="1">
      <alignment/>
    </xf>
    <xf numFmtId="0" fontId="15" fillId="0" borderId="12" xfId="0" applyFont="1" applyBorder="1" applyAlignment="1">
      <alignment/>
    </xf>
    <xf numFmtId="4" fontId="15" fillId="0" borderId="13" xfId="0" applyNumberFormat="1" applyFont="1" applyBorder="1" applyAlignment="1">
      <alignment/>
    </xf>
    <xf numFmtId="0" fontId="15" fillId="0" borderId="0" xfId="0" applyFont="1" applyFill="1" applyBorder="1" applyAlignment="1">
      <alignment/>
    </xf>
    <xf numFmtId="0" fontId="15" fillId="0" borderId="34" xfId="0" applyFont="1" applyFill="1" applyBorder="1" applyAlignment="1">
      <alignment/>
    </xf>
    <xf numFmtId="0" fontId="15" fillId="0" borderId="16" xfId="0" applyFont="1" applyBorder="1" applyAlignment="1">
      <alignment/>
    </xf>
    <xf numFmtId="49" fontId="15" fillId="32" borderId="17" xfId="0" applyNumberFormat="1" applyFont="1" applyFill="1" applyBorder="1" applyAlignment="1">
      <alignment horizontal="center" vertical="center"/>
    </xf>
    <xf numFmtId="0" fontId="15" fillId="34" borderId="49" xfId="0" applyFont="1" applyFill="1" applyBorder="1" applyAlignment="1">
      <alignment/>
    </xf>
    <xf numFmtId="0" fontId="15" fillId="34" borderId="10" xfId="0" applyFont="1" applyFill="1" applyBorder="1" applyAlignment="1">
      <alignment/>
    </xf>
    <xf numFmtId="4" fontId="15" fillId="32" borderId="19" xfId="0" applyNumberFormat="1" applyFont="1" applyFill="1" applyBorder="1" applyAlignment="1">
      <alignment/>
    </xf>
    <xf numFmtId="0" fontId="15" fillId="0" borderId="55" xfId="0" applyFont="1" applyBorder="1" applyAlignment="1">
      <alignment horizontal="center" vertical="center"/>
    </xf>
    <xf numFmtId="49" fontId="15" fillId="0" borderId="56" xfId="0" applyNumberFormat="1" applyFont="1" applyBorder="1" applyAlignment="1">
      <alignment horizontal="center" vertical="center"/>
    </xf>
    <xf numFmtId="0" fontId="15" fillId="0" borderId="44" xfId="0" applyFont="1" applyFill="1" applyBorder="1" applyAlignment="1">
      <alignment/>
    </xf>
    <xf numFmtId="0" fontId="15" fillId="0" borderId="45" xfId="0" applyFont="1" applyFill="1" applyBorder="1" applyAlignment="1">
      <alignment/>
    </xf>
    <xf numFmtId="49" fontId="15" fillId="0" borderId="57" xfId="0" applyNumberFormat="1" applyFont="1" applyBorder="1" applyAlignment="1">
      <alignment horizontal="center" vertical="center"/>
    </xf>
    <xf numFmtId="0" fontId="15" fillId="0" borderId="14" xfId="0" applyFont="1" applyFill="1" applyBorder="1" applyAlignment="1">
      <alignment/>
    </xf>
    <xf numFmtId="4" fontId="15" fillId="0" borderId="18" xfId="0" applyNumberFormat="1" applyFont="1" applyBorder="1" applyAlignment="1">
      <alignment/>
    </xf>
    <xf numFmtId="49" fontId="15" fillId="0" borderId="58" xfId="0" applyNumberFormat="1" applyFont="1" applyBorder="1" applyAlignment="1">
      <alignment horizontal="center" vertical="center"/>
    </xf>
    <xf numFmtId="0" fontId="15" fillId="0" borderId="59" xfId="0" applyFont="1" applyFill="1" applyBorder="1" applyAlignment="1">
      <alignment/>
    </xf>
    <xf numFmtId="49" fontId="15" fillId="32" borderId="60" xfId="0" applyNumberFormat="1" applyFont="1" applyFill="1" applyBorder="1" applyAlignment="1">
      <alignment horizontal="center" vertical="center"/>
    </xf>
    <xf numFmtId="0" fontId="15" fillId="34" borderId="39" xfId="0" applyFont="1" applyFill="1" applyBorder="1" applyAlignment="1">
      <alignment/>
    </xf>
    <xf numFmtId="4" fontId="15" fillId="32" borderId="37" xfId="0" applyNumberFormat="1" applyFont="1" applyFill="1" applyBorder="1" applyAlignment="1">
      <alignment/>
    </xf>
    <xf numFmtId="49" fontId="15" fillId="0" borderId="61" xfId="0" applyNumberFormat="1" applyFont="1" applyBorder="1" applyAlignment="1">
      <alignment horizontal="center" vertical="center"/>
    </xf>
    <xf numFmtId="4" fontId="15" fillId="0" borderId="12" xfId="0" applyNumberFormat="1" applyFont="1" applyBorder="1" applyAlignment="1">
      <alignment/>
    </xf>
    <xf numFmtId="4" fontId="15" fillId="0" borderId="15" xfId="0" applyNumberFormat="1" applyFont="1" applyBorder="1" applyAlignment="1">
      <alignment/>
    </xf>
    <xf numFmtId="49" fontId="15" fillId="0" borderId="33" xfId="0" applyNumberFormat="1" applyFont="1" applyBorder="1" applyAlignment="1">
      <alignment horizontal="center" vertical="center"/>
    </xf>
    <xf numFmtId="49" fontId="15" fillId="32" borderId="21" xfId="0" applyNumberFormat="1" applyFont="1" applyFill="1" applyBorder="1" applyAlignment="1">
      <alignment horizontal="center" vertical="center"/>
    </xf>
    <xf numFmtId="0" fontId="15" fillId="34" borderId="62" xfId="0" applyFont="1" applyFill="1" applyBorder="1" applyAlignment="1">
      <alignment/>
    </xf>
    <xf numFmtId="4" fontId="15" fillId="32" borderId="63" xfId="0" applyNumberFormat="1" applyFont="1" applyFill="1" applyBorder="1" applyAlignment="1">
      <alignment/>
    </xf>
    <xf numFmtId="0" fontId="15" fillId="0" borderId="62" xfId="0" applyFont="1" applyBorder="1" applyAlignment="1">
      <alignment/>
    </xf>
    <xf numFmtId="49" fontId="15" fillId="0" borderId="31" xfId="0" applyNumberFormat="1" applyFont="1" applyBorder="1" applyAlignment="1">
      <alignment horizontal="center" vertical="center"/>
    </xf>
    <xf numFmtId="0" fontId="6" fillId="0" borderId="0" xfId="0" applyFont="1" applyAlignment="1">
      <alignment vertical="top"/>
    </xf>
    <xf numFmtId="49" fontId="6" fillId="0" borderId="0" xfId="0" applyNumberFormat="1" applyFont="1" applyAlignment="1">
      <alignment/>
    </xf>
    <xf numFmtId="0" fontId="16" fillId="0" borderId="0" xfId="0" applyFont="1" applyAlignment="1">
      <alignment horizontal="center"/>
    </xf>
    <xf numFmtId="0" fontId="16" fillId="0" borderId="44" xfId="0" applyFont="1" applyBorder="1" applyAlignment="1">
      <alignment horizontal="center" vertical="center" wrapText="1"/>
    </xf>
    <xf numFmtId="0" fontId="17" fillId="0" borderId="17" xfId="0" applyFont="1" applyBorder="1" applyAlignment="1">
      <alignment horizontal="center" vertical="center"/>
    </xf>
    <xf numFmtId="0" fontId="16" fillId="0" borderId="64"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6" fillId="0" borderId="45" xfId="0" applyFont="1" applyBorder="1" applyAlignment="1">
      <alignment horizontal="center" vertical="center" wrapText="1"/>
    </xf>
    <xf numFmtId="0" fontId="17" fillId="0" borderId="10" xfId="0" applyFont="1" applyBorder="1" applyAlignment="1">
      <alignment horizontal="center" vertical="center"/>
    </xf>
    <xf numFmtId="0" fontId="16" fillId="0" borderId="65" xfId="0" applyFont="1" applyFill="1" applyBorder="1" applyAlignment="1">
      <alignment horizontal="center" vertical="center" wrapText="1"/>
    </xf>
    <xf numFmtId="0" fontId="16" fillId="0" borderId="49" xfId="0" applyFont="1" applyFill="1" applyBorder="1" applyAlignment="1">
      <alignment horizontal="center" vertical="center" wrapText="1"/>
    </xf>
    <xf numFmtId="0" fontId="16" fillId="0" borderId="66" xfId="0" applyFont="1" applyFill="1" applyBorder="1" applyAlignment="1">
      <alignment horizontal="center" vertical="center" wrapText="1"/>
    </xf>
    <xf numFmtId="0" fontId="16" fillId="0" borderId="57" xfId="0" applyFont="1" applyFill="1" applyBorder="1" applyAlignment="1">
      <alignment horizontal="center" vertical="center" wrapText="1"/>
    </xf>
    <xf numFmtId="0" fontId="16" fillId="0" borderId="10" xfId="0" applyFont="1" applyBorder="1" applyAlignment="1">
      <alignment horizontal="center" vertical="center" wrapText="1"/>
    </xf>
    <xf numFmtId="0" fontId="16" fillId="0" borderId="0" xfId="0" applyFont="1" applyBorder="1" applyAlignment="1">
      <alignment horizontal="center" vertical="center" wrapText="1"/>
    </xf>
    <xf numFmtId="3" fontId="16" fillId="0" borderId="65" xfId="0" applyNumberFormat="1" applyFont="1" applyFill="1" applyBorder="1" applyAlignment="1">
      <alignment horizontal="center" vertical="center" wrapText="1"/>
    </xf>
    <xf numFmtId="3" fontId="16" fillId="0" borderId="49" xfId="0" applyNumberFormat="1" applyFont="1" applyFill="1" applyBorder="1" applyAlignment="1">
      <alignment horizontal="center" vertical="center" wrapText="1"/>
    </xf>
    <xf numFmtId="3" fontId="16" fillId="0" borderId="67" xfId="0" applyNumberFormat="1" applyFont="1" applyFill="1" applyBorder="1" applyAlignment="1">
      <alignment horizontal="center" vertical="center" wrapText="1"/>
    </xf>
    <xf numFmtId="3" fontId="16" fillId="0" borderId="68" xfId="0" applyNumberFormat="1" applyFont="1" applyFill="1" applyBorder="1" applyAlignment="1">
      <alignment horizontal="center" vertical="center" wrapText="1"/>
    </xf>
    <xf numFmtId="0" fontId="16" fillId="0" borderId="64" xfId="0" applyFont="1" applyBorder="1" applyAlignment="1">
      <alignment horizontal="center" vertical="center" wrapText="1"/>
    </xf>
    <xf numFmtId="0" fontId="16" fillId="0" borderId="37" xfId="0" applyFont="1" applyBorder="1" applyAlignment="1">
      <alignment horizontal="center" vertical="center" wrapText="1"/>
    </xf>
    <xf numFmtId="182" fontId="16" fillId="0" borderId="44" xfId="0" applyNumberFormat="1" applyFont="1" applyBorder="1" applyAlignment="1">
      <alignment horizontal="center" vertical="center" wrapText="1"/>
    </xf>
    <xf numFmtId="182" fontId="16" fillId="0" borderId="17" xfId="0" applyNumberFormat="1" applyFont="1" applyBorder="1" applyAlignment="1">
      <alignment horizontal="center" vertical="center" wrapText="1"/>
    </xf>
    <xf numFmtId="3" fontId="16" fillId="0" borderId="38" xfId="0" applyNumberFormat="1" applyFont="1" applyFill="1" applyBorder="1" applyAlignment="1">
      <alignment horizontal="center" vertical="center" wrapText="1"/>
    </xf>
    <xf numFmtId="0" fontId="16" fillId="0" borderId="65" xfId="0" applyFont="1" applyBorder="1" applyAlignment="1">
      <alignment horizontal="center" vertical="center" wrapText="1"/>
    </xf>
    <xf numFmtId="0" fontId="16" fillId="0" borderId="49" xfId="0" applyFont="1" applyBorder="1" applyAlignment="1">
      <alignment horizontal="center" vertical="center" wrapText="1"/>
    </xf>
    <xf numFmtId="0" fontId="16" fillId="0" borderId="0" xfId="0" applyFont="1" applyAlignment="1">
      <alignment horizontal="center"/>
    </xf>
    <xf numFmtId="0" fontId="16" fillId="0" borderId="44"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45" xfId="0" applyFont="1" applyBorder="1" applyAlignment="1">
      <alignment horizontal="center" vertical="center" wrapText="1"/>
    </xf>
    <xf numFmtId="0" fontId="15" fillId="0" borderId="10" xfId="0" applyFont="1" applyBorder="1" applyAlignment="1">
      <alignment horizontal="center" vertical="center"/>
    </xf>
    <xf numFmtId="0" fontId="16" fillId="0" borderId="65" xfId="0" applyFont="1" applyFill="1" applyBorder="1" applyAlignment="1">
      <alignment horizontal="center" vertical="center" wrapText="1"/>
    </xf>
    <xf numFmtId="0" fontId="16" fillId="0" borderId="49" xfId="0" applyFont="1" applyFill="1" applyBorder="1" applyAlignment="1">
      <alignment horizontal="center" vertical="center" wrapText="1"/>
    </xf>
    <xf numFmtId="0" fontId="16" fillId="0" borderId="66" xfId="0" applyFont="1" applyFill="1" applyBorder="1" applyAlignment="1">
      <alignment horizontal="center" vertical="center" wrapText="1"/>
    </xf>
    <xf numFmtId="0" fontId="16" fillId="0" borderId="57" xfId="0" applyFont="1" applyFill="1" applyBorder="1" applyAlignment="1">
      <alignment horizontal="center" vertical="center" wrapText="1"/>
    </xf>
    <xf numFmtId="0" fontId="16" fillId="0" borderId="64"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6" fillId="0" borderId="65" xfId="0" applyFont="1" applyBorder="1" applyAlignment="1">
      <alignment horizontal="center" vertical="center" wrapText="1"/>
    </xf>
    <xf numFmtId="0" fontId="16" fillId="0" borderId="49" xfId="0" applyFont="1" applyBorder="1" applyAlignment="1">
      <alignment horizontal="center" vertical="center" wrapText="1"/>
    </xf>
    <xf numFmtId="0" fontId="66" fillId="0" borderId="0" xfId="0" applyFont="1" applyFill="1" applyBorder="1" applyAlignment="1">
      <alignment horizontal="left" vertical="center" wrapText="1"/>
    </xf>
    <xf numFmtId="0" fontId="15" fillId="0" borderId="0" xfId="0" applyFont="1" applyAlignment="1">
      <alignment horizont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0" fontId="15" fillId="0" borderId="0" xfId="0" applyFont="1" applyBorder="1" applyAlignment="1">
      <alignment horizontal="left" vertical="center" wrapText="1"/>
    </xf>
    <xf numFmtId="0" fontId="16" fillId="0" borderId="44" xfId="57" applyFont="1" applyBorder="1" applyAlignment="1">
      <alignment horizontal="center" vertical="center" wrapText="1"/>
      <protection/>
    </xf>
    <xf numFmtId="0" fontId="16" fillId="0" borderId="17" xfId="57" applyFont="1" applyBorder="1" applyAlignment="1">
      <alignment horizontal="center" vertical="center" wrapText="1"/>
      <protection/>
    </xf>
    <xf numFmtId="0" fontId="16" fillId="0" borderId="45" xfId="57" applyFont="1" applyBorder="1" applyAlignment="1">
      <alignment horizontal="center" vertical="center" wrapText="1"/>
      <protection/>
    </xf>
    <xf numFmtId="0" fontId="16" fillId="0" borderId="10" xfId="57" applyFont="1" applyBorder="1" applyAlignment="1">
      <alignment horizontal="center" vertical="center" wrapText="1"/>
      <protection/>
    </xf>
    <xf numFmtId="0" fontId="16" fillId="0" borderId="69" xfId="0" applyFont="1" applyFill="1" applyBorder="1" applyAlignment="1">
      <alignment horizontal="center" vertical="center" wrapText="1"/>
    </xf>
    <xf numFmtId="0" fontId="16" fillId="0" borderId="30" xfId="0" applyFont="1" applyFill="1" applyBorder="1" applyAlignment="1">
      <alignment horizontal="center" vertical="center" wrapText="1"/>
    </xf>
    <xf numFmtId="0" fontId="16" fillId="0" borderId="70" xfId="0" applyFont="1" applyFill="1" applyBorder="1" applyAlignment="1">
      <alignment horizontal="center" vertical="center" wrapText="1"/>
    </xf>
    <xf numFmtId="0" fontId="16" fillId="0" borderId="0" xfId="0" applyFont="1" applyBorder="1" applyAlignment="1">
      <alignment horizontal="center"/>
    </xf>
    <xf numFmtId="0" fontId="15" fillId="0" borderId="0" xfId="0" applyFont="1" applyAlignment="1">
      <alignment horizontal="center"/>
    </xf>
    <xf numFmtId="0" fontId="16" fillId="0" borderId="17" xfId="0" applyFont="1" applyBorder="1" applyAlignment="1">
      <alignment horizontal="center" vertical="center" wrapText="1"/>
    </xf>
    <xf numFmtId="0" fontId="16" fillId="0" borderId="46"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71" xfId="0" applyFont="1" applyFill="1" applyBorder="1" applyAlignment="1">
      <alignment horizontal="center" vertical="center" wrapText="1"/>
    </xf>
    <xf numFmtId="0" fontId="16" fillId="0" borderId="70" xfId="0" applyFont="1" applyFill="1" applyBorder="1" applyAlignment="1">
      <alignment horizontal="center" vertical="center" wrapText="1"/>
    </xf>
    <xf numFmtId="0" fontId="15" fillId="0" borderId="0" xfId="0" applyFont="1" applyAlignment="1">
      <alignment horizontal="left" wrapText="1"/>
    </xf>
    <xf numFmtId="0" fontId="16" fillId="0" borderId="0" xfId="0" applyFont="1" applyAlignment="1">
      <alignment horizontal="center" wrapText="1"/>
    </xf>
    <xf numFmtId="0" fontId="15" fillId="0" borderId="47" xfId="0" applyFont="1" applyBorder="1" applyAlignment="1">
      <alignment horizontal="left" vertical="center"/>
    </xf>
    <xf numFmtId="0" fontId="15" fillId="0" borderId="11" xfId="0" applyFont="1" applyBorder="1" applyAlignment="1">
      <alignment horizontal="left" vertical="center"/>
    </xf>
    <xf numFmtId="2" fontId="16" fillId="0" borderId="72" xfId="0" applyNumberFormat="1" applyFont="1" applyBorder="1" applyAlignment="1">
      <alignment horizontal="center" vertical="center" wrapText="1"/>
    </xf>
    <xf numFmtId="2" fontId="16" fillId="0" borderId="41" xfId="0" applyNumberFormat="1" applyFont="1" applyBorder="1" applyAlignment="1">
      <alignment horizontal="center" vertical="center" wrapText="1"/>
    </xf>
    <xf numFmtId="2" fontId="16" fillId="0" borderId="69" xfId="0" applyNumberFormat="1" applyFont="1" applyBorder="1" applyAlignment="1">
      <alignment horizontal="center" vertical="center" wrapText="1"/>
    </xf>
    <xf numFmtId="2" fontId="16" fillId="0" borderId="43" xfId="0" applyNumberFormat="1" applyFont="1" applyBorder="1" applyAlignment="1">
      <alignment horizontal="center" vertical="center" wrapText="1"/>
    </xf>
    <xf numFmtId="2" fontId="16" fillId="0" borderId="0" xfId="0" applyNumberFormat="1" applyFont="1" applyBorder="1" applyAlignment="1">
      <alignment horizontal="center" vertical="center" wrapText="1"/>
    </xf>
    <xf numFmtId="2" fontId="16" fillId="0" borderId="73" xfId="0" applyNumberFormat="1" applyFont="1" applyBorder="1" applyAlignment="1">
      <alignment horizontal="center" vertical="center" wrapText="1"/>
    </xf>
    <xf numFmtId="0" fontId="16" fillId="0" borderId="0" xfId="0" applyFont="1" applyAlignment="1">
      <alignment horizontal="right"/>
    </xf>
    <xf numFmtId="0" fontId="16" fillId="0" borderId="61" xfId="0" applyFont="1" applyFill="1" applyBorder="1" applyAlignment="1">
      <alignment horizontal="center" vertical="center" wrapText="1"/>
    </xf>
    <xf numFmtId="0" fontId="66" fillId="0" borderId="74" xfId="0" applyFont="1" applyBorder="1" applyAlignment="1">
      <alignment horizontal="center" vertical="center" wrapText="1"/>
    </xf>
    <xf numFmtId="0" fontId="66" fillId="0" borderId="75" xfId="0" applyFont="1" applyBorder="1" applyAlignment="1">
      <alignment horizontal="center" vertical="center" wrapText="1"/>
    </xf>
    <xf numFmtId="0" fontId="66" fillId="0" borderId="11" xfId="0" applyFont="1" applyBorder="1" applyAlignment="1">
      <alignment horizontal="center" vertical="center" wrapText="1"/>
    </xf>
    <xf numFmtId="0" fontId="16" fillId="0" borderId="46" xfId="0" applyFont="1" applyBorder="1" applyAlignment="1">
      <alignment horizontal="center" vertical="center" wrapText="1"/>
    </xf>
    <xf numFmtId="0" fontId="16" fillId="0" borderId="67" xfId="0" applyFont="1" applyBorder="1" applyAlignment="1">
      <alignment horizontal="center" vertical="center" wrapText="1"/>
    </xf>
    <xf numFmtId="0" fontId="16" fillId="0" borderId="38" xfId="0" applyFont="1" applyBorder="1" applyAlignment="1">
      <alignment horizontal="center" vertical="center" wrapText="1"/>
    </xf>
    <xf numFmtId="0" fontId="15" fillId="0" borderId="0" xfId="0" applyFont="1" applyAlignment="1">
      <alignment horizontal="left" vertical="center"/>
    </xf>
    <xf numFmtId="0" fontId="16" fillId="0" borderId="76" xfId="0" applyFont="1" applyBorder="1" applyAlignment="1">
      <alignment horizontal="center" wrapText="1" shrinkToFit="1"/>
    </xf>
    <xf numFmtId="0" fontId="16" fillId="0" borderId="77" xfId="0" applyFont="1" applyBorder="1" applyAlignment="1">
      <alignment horizontal="center" wrapText="1" shrinkToFit="1"/>
    </xf>
    <xf numFmtId="0" fontId="16" fillId="0" borderId="65" xfId="0" applyFont="1" applyBorder="1" applyAlignment="1">
      <alignment horizontal="center" vertical="center" wrapText="1" shrinkToFit="1"/>
    </xf>
    <xf numFmtId="0" fontId="16" fillId="0" borderId="49" xfId="0" applyFont="1" applyBorder="1" applyAlignment="1">
      <alignment horizontal="center" vertical="center" wrapText="1" shrinkToFit="1"/>
    </xf>
    <xf numFmtId="0" fontId="16" fillId="0" borderId="45" xfId="0" applyFont="1" applyBorder="1" applyAlignment="1">
      <alignment horizontal="center" vertical="center"/>
    </xf>
    <xf numFmtId="0" fontId="16" fillId="0" borderId="10" xfId="0" applyFont="1" applyBorder="1" applyAlignment="1">
      <alignment horizontal="center" vertical="center"/>
    </xf>
    <xf numFmtId="0" fontId="15" fillId="0" borderId="78" xfId="0" applyFont="1" applyBorder="1" applyAlignment="1">
      <alignment horizontal="center" vertical="center"/>
    </xf>
    <xf numFmtId="0" fontId="15" fillId="0" borderId="28" xfId="0" applyFont="1" applyBorder="1" applyAlignment="1">
      <alignment horizontal="center" vertical="center"/>
    </xf>
    <xf numFmtId="0" fontId="15" fillId="0" borderId="55" xfId="0" applyFont="1" applyBorder="1" applyAlignment="1">
      <alignment horizontal="center" vertical="center"/>
    </xf>
    <xf numFmtId="0" fontId="15" fillId="0" borderId="79" xfId="0" applyFont="1" applyBorder="1" applyAlignment="1">
      <alignment horizontal="center" vertical="center" wrapText="1"/>
    </xf>
    <xf numFmtId="0" fontId="15" fillId="0" borderId="78" xfId="0" applyFont="1" applyBorder="1" applyAlignment="1">
      <alignment horizontal="center" vertical="center" wrapText="1"/>
    </xf>
    <xf numFmtId="0" fontId="15" fillId="0" borderId="28" xfId="0" applyFont="1" applyBorder="1" applyAlignment="1">
      <alignment horizontal="center" vertical="center" wrapText="1"/>
    </xf>
    <xf numFmtId="0" fontId="62" fillId="0" borderId="60" xfId="0" applyFont="1" applyBorder="1" applyAlignment="1">
      <alignment horizontal="right"/>
    </xf>
    <xf numFmtId="0" fontId="62" fillId="0" borderId="40" xfId="0" applyFont="1" applyBorder="1" applyAlignment="1">
      <alignment horizontal="right"/>
    </xf>
    <xf numFmtId="0" fontId="6" fillId="0" borderId="0" xfId="0" applyFont="1" applyAlignment="1">
      <alignment horizontal="center"/>
    </xf>
    <xf numFmtId="0" fontId="62" fillId="0" borderId="35" xfId="0" applyFont="1" applyBorder="1" applyAlignment="1">
      <alignment horizontal="right" vertical="center"/>
    </xf>
    <xf numFmtId="0" fontId="62" fillId="0" borderId="40" xfId="0" applyFont="1" applyBorder="1" applyAlignment="1">
      <alignment horizontal="right" vertical="center"/>
    </xf>
    <xf numFmtId="0" fontId="67" fillId="0" borderId="0" xfId="0" applyFont="1" applyAlignment="1">
      <alignment horizontal="center"/>
    </xf>
    <xf numFmtId="0" fontId="62" fillId="33" borderId="56" xfId="0" applyFont="1" applyFill="1" applyBorder="1" applyAlignment="1">
      <alignment horizontal="center"/>
    </xf>
    <xf numFmtId="0" fontId="62" fillId="33" borderId="22" xfId="0" applyFont="1" applyFill="1" applyBorder="1" applyAlignment="1">
      <alignment horizontal="center"/>
    </xf>
    <xf numFmtId="0" fontId="62" fillId="33" borderId="71" xfId="0" applyFont="1" applyFill="1" applyBorder="1" applyAlignment="1">
      <alignment horizontal="center"/>
    </xf>
    <xf numFmtId="0" fontId="62" fillId="33" borderId="70" xfId="0" applyFont="1" applyFill="1" applyBorder="1" applyAlignment="1">
      <alignment horizontal="center"/>
    </xf>
    <xf numFmtId="0" fontId="62" fillId="33" borderId="57" xfId="0" applyFont="1" applyFill="1" applyBorder="1" applyAlignment="1">
      <alignment horizontal="center"/>
    </xf>
    <xf numFmtId="0" fontId="62" fillId="33" borderId="72" xfId="0" applyFont="1" applyFill="1" applyBorder="1" applyAlignment="1">
      <alignment horizontal="center"/>
    </xf>
    <xf numFmtId="0" fontId="62" fillId="33" borderId="69" xfId="0" applyFont="1" applyFill="1" applyBorder="1" applyAlignment="1">
      <alignment horizontal="center"/>
    </xf>
    <xf numFmtId="0" fontId="62" fillId="33" borderId="41" xfId="0" applyFont="1" applyFill="1" applyBorder="1" applyAlignment="1">
      <alignment horizontal="center"/>
    </xf>
    <xf numFmtId="0" fontId="14" fillId="33" borderId="55" xfId="0" applyFont="1" applyFill="1" applyBorder="1" applyAlignment="1" applyProtection="1">
      <alignment horizontal="center" vertical="center" wrapText="1"/>
      <protection/>
    </xf>
    <xf numFmtId="0" fontId="14" fillId="33" borderId="28" xfId="0" applyFont="1" applyFill="1" applyBorder="1" applyAlignment="1" applyProtection="1">
      <alignment horizontal="center" vertical="center" wrapText="1"/>
      <protection/>
    </xf>
    <xf numFmtId="49" fontId="10" fillId="33" borderId="69" xfId="0" applyNumberFormat="1" applyFont="1" applyFill="1" applyBorder="1" applyAlignment="1" applyProtection="1">
      <alignment horizontal="center" vertical="center" wrapText="1"/>
      <protection/>
    </xf>
    <xf numFmtId="49" fontId="10" fillId="33" borderId="30" xfId="0" applyNumberFormat="1" applyFont="1" applyFill="1" applyBorder="1" applyAlignment="1" applyProtection="1">
      <alignment horizontal="center" vertical="center" wrapText="1"/>
      <protection/>
    </xf>
    <xf numFmtId="0" fontId="9" fillId="0" borderId="0" xfId="57" applyFont="1" applyAlignment="1">
      <alignment horizontal="left" wrapText="1"/>
      <protection/>
    </xf>
    <xf numFmtId="0" fontId="12" fillId="0" borderId="14" xfId="57" applyFont="1" applyBorder="1" applyAlignment="1">
      <alignment vertical="center" wrapText="1"/>
      <protection/>
    </xf>
    <xf numFmtId="0" fontId="9" fillId="0" borderId="16" xfId="57" applyFont="1" applyBorder="1" applyAlignment="1">
      <alignment horizontal="left" vertical="center" wrapText="1"/>
      <protection/>
    </xf>
    <xf numFmtId="0" fontId="9" fillId="0" borderId="12" xfId="57" applyFont="1" applyBorder="1" applyAlignment="1">
      <alignment horizontal="left" vertical="center" wrapText="1"/>
      <protection/>
    </xf>
    <xf numFmtId="0" fontId="9" fillId="0" borderId="15" xfId="57" applyFont="1" applyBorder="1" applyAlignment="1">
      <alignment horizontal="center" vertical="center" wrapText="1"/>
      <protection/>
    </xf>
    <xf numFmtId="3" fontId="9" fillId="0" borderId="15" xfId="57" applyNumberFormat="1" applyFont="1" applyBorder="1" applyAlignment="1">
      <alignment vertical="center" wrapText="1"/>
      <protection/>
    </xf>
    <xf numFmtId="3" fontId="13" fillId="0" borderId="15" xfId="57" applyNumberFormat="1" applyFont="1" applyBorder="1" applyAlignment="1">
      <alignment vertical="center" wrapText="1"/>
      <protection/>
    </xf>
    <xf numFmtId="3" fontId="13" fillId="0" borderId="18" xfId="57" applyNumberFormat="1" applyFont="1" applyBorder="1" applyAlignment="1">
      <alignment vertical="center" wrapText="1"/>
      <protection/>
    </xf>
    <xf numFmtId="3" fontId="13" fillId="34" borderId="15" xfId="57" applyNumberFormat="1" applyFont="1" applyFill="1" applyBorder="1" applyAlignment="1">
      <alignment vertical="center" wrapText="1"/>
      <protection/>
    </xf>
    <xf numFmtId="0" fontId="12" fillId="32" borderId="47" xfId="57" applyFont="1" applyFill="1" applyBorder="1" applyAlignment="1">
      <alignment horizontal="left" vertical="center" wrapText="1"/>
      <protection/>
    </xf>
    <xf numFmtId="0" fontId="12" fillId="32" borderId="11" xfId="57" applyFont="1" applyFill="1" applyBorder="1" applyAlignment="1">
      <alignment horizontal="left" vertical="center" wrapText="1"/>
      <protection/>
    </xf>
    <xf numFmtId="0" fontId="8" fillId="32" borderId="15" xfId="57" applyFont="1" applyFill="1" applyBorder="1" applyAlignment="1">
      <alignment vertical="center" wrapText="1"/>
      <protection/>
    </xf>
    <xf numFmtId="0" fontId="8" fillId="32" borderId="15" xfId="57" applyFont="1" applyFill="1" applyBorder="1" applyAlignment="1">
      <alignment horizontal="center" vertical="center" wrapText="1"/>
      <protection/>
    </xf>
    <xf numFmtId="3" fontId="13" fillId="32" borderId="15" xfId="57" applyNumberFormat="1" applyFont="1" applyFill="1" applyBorder="1" applyAlignment="1">
      <alignment horizontal="center" vertical="center" wrapText="1"/>
      <protection/>
    </xf>
    <xf numFmtId="3" fontId="13" fillId="32" borderId="18" xfId="57" applyNumberFormat="1" applyFont="1" applyFill="1" applyBorder="1" applyAlignment="1">
      <alignment horizontal="center" vertical="center" wrapText="1"/>
      <protection/>
    </xf>
    <xf numFmtId="0" fontId="1" fillId="0" borderId="0" xfId="57" applyFont="1" applyAlignment="1">
      <alignment horizontal="center" vertical="center" wrapText="1"/>
      <protection/>
    </xf>
    <xf numFmtId="0" fontId="9" fillId="0" borderId="0" xfId="57" applyFont="1" applyAlignment="1">
      <alignment horizontal="center"/>
      <protection/>
    </xf>
    <xf numFmtId="0" fontId="9" fillId="0" borderId="44" xfId="57" applyFont="1" applyBorder="1" applyAlignment="1">
      <alignment horizontal="center" vertical="center" wrapText="1"/>
      <protection/>
    </xf>
    <xf numFmtId="0" fontId="9" fillId="0" borderId="17" xfId="57" applyFont="1" applyBorder="1" applyAlignment="1">
      <alignment horizontal="center" vertical="center" wrapText="1"/>
      <protection/>
    </xf>
    <xf numFmtId="0" fontId="12" fillId="0" borderId="45" xfId="57" applyFont="1" applyBorder="1" applyAlignment="1">
      <alignment horizontal="center" vertical="center" wrapText="1"/>
      <protection/>
    </xf>
    <xf numFmtId="0" fontId="12" fillId="0" borderId="10" xfId="57" applyFont="1" applyBorder="1" applyAlignment="1">
      <alignment horizontal="center" vertical="center" wrapText="1"/>
      <protection/>
    </xf>
    <xf numFmtId="0" fontId="9" fillId="0" borderId="45" xfId="57" applyFont="1" applyBorder="1" applyAlignment="1">
      <alignment horizontal="center" vertical="center" wrapText="1"/>
      <protection/>
    </xf>
    <xf numFmtId="0" fontId="9" fillId="0" borderId="10" xfId="57" applyFont="1" applyBorder="1" applyAlignment="1">
      <alignment horizontal="center" vertical="center" wrapText="1"/>
      <protection/>
    </xf>
    <xf numFmtId="0" fontId="9" fillId="0" borderId="64" xfId="57" applyFont="1" applyBorder="1" applyAlignment="1">
      <alignment horizontal="center" vertical="center" wrapText="1"/>
      <protection/>
    </xf>
    <xf numFmtId="0" fontId="9" fillId="0" borderId="37" xfId="57" applyFont="1" applyBorder="1" applyAlignment="1">
      <alignment horizontal="center" vertical="center" wrapText="1"/>
      <protection/>
    </xf>
    <xf numFmtId="0" fontId="0" fillId="0" borderId="0" xfId="0" applyFont="1" applyAlignment="1">
      <alignment vertical="top"/>
    </xf>
    <xf numFmtId="0" fontId="42" fillId="0" borderId="0" xfId="57" applyFont="1" applyAlignment="1">
      <alignment vertical="top"/>
      <protection/>
    </xf>
    <xf numFmtId="0" fontId="43" fillId="0" borderId="0" xfId="57" applyFont="1" applyAlignment="1">
      <alignment vertical="top"/>
      <protection/>
    </xf>
    <xf numFmtId="0" fontId="42" fillId="0" borderId="0" xfId="57" applyFont="1" applyAlignment="1">
      <alignment horizontal="right" vertical="top"/>
      <protection/>
    </xf>
    <xf numFmtId="0" fontId="10" fillId="0" borderId="0" xfId="57" applyFont="1" applyFill="1" applyBorder="1" applyAlignment="1">
      <alignment horizontal="justify" vertical="top"/>
      <protection/>
    </xf>
    <xf numFmtId="0" fontId="42" fillId="0" borderId="0" xfId="57" applyFont="1" applyAlignment="1">
      <alignment horizontal="center" vertical="top"/>
      <protection/>
    </xf>
    <xf numFmtId="0" fontId="42" fillId="0" borderId="0" xfId="57" applyFont="1" applyAlignment="1">
      <alignment horizontal="center" vertical="top"/>
      <protection/>
    </xf>
    <xf numFmtId="0" fontId="42" fillId="0" borderId="0" xfId="57" applyFont="1" applyFill="1" applyAlignment="1">
      <alignment horizontal="center" vertical="top"/>
      <protection/>
    </xf>
    <xf numFmtId="0" fontId="10" fillId="0" borderId="15" xfId="57" applyFont="1" applyBorder="1" applyAlignment="1">
      <alignment horizontal="center" vertical="top"/>
      <protection/>
    </xf>
    <xf numFmtId="0" fontId="42" fillId="0" borderId="15" xfId="57" applyFont="1" applyBorder="1" applyAlignment="1">
      <alignment horizontal="center" vertical="top" wrapText="1"/>
      <protection/>
    </xf>
    <xf numFmtId="0" fontId="10" fillId="0" borderId="15" xfId="57" applyFont="1" applyBorder="1" applyAlignment="1">
      <alignment horizontal="center" vertical="top" wrapText="1"/>
      <protection/>
    </xf>
    <xf numFmtId="0" fontId="10" fillId="0" borderId="15" xfId="57" applyFont="1" applyBorder="1" applyAlignment="1">
      <alignment horizontal="center" vertical="top" wrapText="1"/>
      <protection/>
    </xf>
    <xf numFmtId="0" fontId="10" fillId="0" borderId="15" xfId="57" applyFont="1" applyFill="1" applyBorder="1" applyAlignment="1">
      <alignment horizontal="center" vertical="top" wrapText="1"/>
      <protection/>
    </xf>
    <xf numFmtId="49" fontId="10" fillId="0" borderId="15" xfId="57" applyNumberFormat="1" applyFont="1" applyBorder="1" applyAlignment="1">
      <alignment horizontal="center" vertical="top"/>
      <protection/>
    </xf>
    <xf numFmtId="49" fontId="42" fillId="0" borderId="15" xfId="57" applyNumberFormat="1" applyFont="1" applyBorder="1" applyAlignment="1">
      <alignment horizontal="justify" vertical="top" wrapText="1"/>
      <protection/>
    </xf>
    <xf numFmtId="0" fontId="43" fillId="0" borderId="15" xfId="57" applyFont="1" applyBorder="1" applyAlignment="1">
      <alignment vertical="top"/>
      <protection/>
    </xf>
    <xf numFmtId="49" fontId="10" fillId="0" borderId="15" xfId="57" applyNumberFormat="1" applyFont="1" applyBorder="1" applyAlignment="1">
      <alignment horizontal="justify" vertical="top" wrapText="1"/>
      <protection/>
    </xf>
    <xf numFmtId="4" fontId="10" fillId="0" borderId="15" xfId="57" applyNumberFormat="1" applyFont="1" applyFill="1" applyBorder="1" applyAlignment="1">
      <alignment horizontal="center" vertical="top" wrapText="1"/>
      <protection/>
    </xf>
    <xf numFmtId="49" fontId="42" fillId="0" borderId="16" xfId="57" applyNumberFormat="1" applyFont="1" applyBorder="1" applyAlignment="1">
      <alignment horizontal="justify" vertical="top" wrapText="1"/>
      <protection/>
    </xf>
    <xf numFmtId="0" fontId="10" fillId="0" borderId="16" xfId="57" applyFont="1" applyBorder="1" applyAlignment="1">
      <alignment horizontal="center" vertical="top" wrapText="1"/>
      <protection/>
    </xf>
    <xf numFmtId="4" fontId="10" fillId="0" borderId="16" xfId="57" applyNumberFormat="1" applyFont="1" applyFill="1" applyBorder="1" applyAlignment="1">
      <alignment horizontal="center" vertical="top" wrapText="1"/>
      <protection/>
    </xf>
    <xf numFmtId="49" fontId="10" fillId="0" borderId="34" xfId="57" applyNumberFormat="1" applyFont="1" applyBorder="1" applyAlignment="1">
      <alignment horizontal="center" vertical="top"/>
      <protection/>
    </xf>
    <xf numFmtId="49" fontId="10" fillId="0" borderId="12" xfId="57" applyNumberFormat="1" applyFont="1" applyBorder="1" applyAlignment="1">
      <alignment horizontal="justify" vertical="top" wrapText="1"/>
      <protection/>
    </xf>
    <xf numFmtId="4" fontId="10" fillId="0" borderId="12" xfId="57" applyNumberFormat="1" applyFont="1" applyFill="1" applyBorder="1" applyAlignment="1">
      <alignment horizontal="center" vertical="top" wrapText="1"/>
      <protection/>
    </xf>
    <xf numFmtId="0" fontId="10" fillId="0" borderId="12" xfId="57" applyFont="1" applyBorder="1" applyAlignment="1">
      <alignment horizontal="center" vertical="top" wrapText="1"/>
      <protection/>
    </xf>
    <xf numFmtId="4" fontId="10" fillId="0" borderId="15" xfId="57" applyNumberFormat="1" applyFont="1" applyBorder="1" applyAlignment="1">
      <alignment horizontal="center" vertical="top" wrapText="1"/>
      <protection/>
    </xf>
    <xf numFmtId="49" fontId="10" fillId="0" borderId="16" xfId="57" applyNumberFormat="1" applyFont="1" applyBorder="1" applyAlignment="1">
      <alignment horizontal="center" vertical="top"/>
      <protection/>
    </xf>
    <xf numFmtId="4" fontId="10" fillId="0" borderId="15" xfId="57" applyNumberFormat="1" applyFont="1" applyFill="1" applyBorder="1" applyAlignment="1">
      <alignment vertical="top" wrapText="1"/>
      <protection/>
    </xf>
    <xf numFmtId="49" fontId="10" fillId="0" borderId="62" xfId="57" applyNumberFormat="1" applyFont="1" applyBorder="1" applyAlignment="1">
      <alignment horizontal="center" vertical="top"/>
      <protection/>
    </xf>
    <xf numFmtId="49" fontId="10" fillId="0" borderId="16" xfId="57" applyNumberFormat="1" applyFont="1" applyBorder="1" applyAlignment="1">
      <alignment horizontal="left" vertical="top" wrapText="1"/>
      <protection/>
    </xf>
    <xf numFmtId="49" fontId="10" fillId="0" borderId="15" xfId="57" applyNumberFormat="1" applyFont="1" applyFill="1" applyBorder="1" applyAlignment="1">
      <alignment horizontal="center" vertical="top" wrapText="1"/>
      <protection/>
    </xf>
    <xf numFmtId="0" fontId="10" fillId="0" borderId="15" xfId="57" applyNumberFormat="1" applyFont="1" applyBorder="1" applyAlignment="1">
      <alignment horizontal="center" vertical="top" wrapText="1"/>
      <protection/>
    </xf>
    <xf numFmtId="49" fontId="10" fillId="0" borderId="62" xfId="57" applyNumberFormat="1" applyFont="1" applyBorder="1" applyAlignment="1">
      <alignment horizontal="left" vertical="top" wrapText="1"/>
      <protection/>
    </xf>
    <xf numFmtId="49" fontId="10" fillId="0" borderId="12" xfId="57" applyNumberFormat="1" applyFont="1" applyBorder="1" applyAlignment="1">
      <alignment horizontal="center" vertical="top"/>
      <protection/>
    </xf>
    <xf numFmtId="49" fontId="10" fillId="0" borderId="12" xfId="57" applyNumberFormat="1" applyFont="1" applyBorder="1" applyAlignment="1">
      <alignment horizontal="left" vertical="top" wrapText="1"/>
      <protection/>
    </xf>
    <xf numFmtId="49" fontId="10" fillId="0" borderId="15" xfId="57" applyNumberFormat="1" applyFont="1" applyBorder="1" applyAlignment="1">
      <alignment vertical="top"/>
      <protection/>
    </xf>
    <xf numFmtId="0" fontId="10" fillId="0" borderId="0" xfId="57" applyFont="1" applyBorder="1" applyAlignment="1">
      <alignment horizontal="left" vertical="top"/>
      <protection/>
    </xf>
    <xf numFmtId="0" fontId="10" fillId="0" borderId="0" xfId="57" applyFont="1" applyFill="1" applyBorder="1" applyAlignment="1">
      <alignment horizontal="left" vertical="top"/>
      <protection/>
    </xf>
    <xf numFmtId="0" fontId="10" fillId="0" borderId="0" xfId="57" applyFont="1" applyAlignment="1">
      <alignment vertical="top"/>
      <protection/>
    </xf>
    <xf numFmtId="0" fontId="10" fillId="0" borderId="0" xfId="57" applyFont="1" applyAlignment="1">
      <alignment horizontal="center" vertical="top"/>
      <protection/>
    </xf>
    <xf numFmtId="0" fontId="10" fillId="0" borderId="0" xfId="57" applyFont="1" applyAlignment="1">
      <alignment horizontal="left" vertical="top"/>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0"/>
    <pageSetUpPr fitToPage="1"/>
  </sheetPr>
  <dimension ref="B1:N94"/>
  <sheetViews>
    <sheetView zoomScale="55" zoomScaleNormal="55" workbookViewId="0" topLeftCell="A75">
      <selection activeCell="B88" sqref="B88"/>
    </sheetView>
  </sheetViews>
  <sheetFormatPr defaultColWidth="9.140625" defaultRowHeight="12.75"/>
  <cols>
    <col min="1" max="1" width="5.00390625" style="96" customWidth="1"/>
    <col min="2" max="2" width="18.421875" style="96" customWidth="1"/>
    <col min="3" max="3" width="103.00390625" style="96" bestFit="1" customWidth="1"/>
    <col min="4" max="4" width="22.28125" style="96" customWidth="1"/>
    <col min="5" max="8" width="23.7109375" style="96" customWidth="1"/>
    <col min="9" max="9" width="23.57421875" style="96" customWidth="1"/>
    <col min="10" max="10" width="11.7109375" style="96" customWidth="1"/>
    <col min="11" max="11" width="12.421875" style="96" customWidth="1"/>
    <col min="12" max="12" width="14.421875" style="96" customWidth="1"/>
    <col min="13" max="13" width="11.7109375" style="96" customWidth="1"/>
    <col min="14" max="14" width="12.00390625" style="96" customWidth="1"/>
    <col min="15" max="15" width="14.8515625" style="96" customWidth="1"/>
    <col min="16" max="16" width="9.140625" style="96" customWidth="1"/>
    <col min="17" max="17" width="12.28125" style="96" customWidth="1"/>
    <col min="18" max="18" width="13.421875" style="96" customWidth="1"/>
    <col min="19" max="16384" width="9.140625" style="96" customWidth="1"/>
  </cols>
  <sheetData>
    <row r="1" ht="24" customHeight="1">
      <c r="I1" s="97" t="s">
        <v>618</v>
      </c>
    </row>
    <row r="2" spans="2:10" s="99" customFormat="1" ht="26.25">
      <c r="B2" s="212" t="s">
        <v>797</v>
      </c>
      <c r="J2" s="96"/>
    </row>
    <row r="3" s="99" customFormat="1" ht="25.5">
      <c r="B3" s="212" t="s">
        <v>735</v>
      </c>
    </row>
    <row r="4" s="99" customFormat="1" ht="25.5">
      <c r="B4" s="98"/>
    </row>
    <row r="5" spans="2:10" ht="26.25">
      <c r="B5" s="453" t="s">
        <v>773</v>
      </c>
      <c r="C5" s="453"/>
      <c r="D5" s="453"/>
      <c r="E5" s="453"/>
      <c r="F5" s="453"/>
      <c r="G5" s="453"/>
      <c r="H5" s="453"/>
      <c r="I5" s="453"/>
      <c r="J5" s="99"/>
    </row>
    <row r="6" spans="6:7" ht="26.25" hidden="1">
      <c r="F6" s="101"/>
      <c r="G6" s="101"/>
    </row>
    <row r="7" ht="26.25" hidden="1"/>
    <row r="8" ht="27" thickBot="1">
      <c r="I8" s="102" t="s">
        <v>264</v>
      </c>
    </row>
    <row r="9" spans="2:9" ht="44.25" customHeight="1">
      <c r="B9" s="454" t="s">
        <v>68</v>
      </c>
      <c r="C9" s="458" t="s">
        <v>0</v>
      </c>
      <c r="D9" s="458" t="s">
        <v>79</v>
      </c>
      <c r="E9" s="460" t="s">
        <v>755</v>
      </c>
      <c r="F9" s="460" t="s">
        <v>756</v>
      </c>
      <c r="G9" s="462" t="s">
        <v>784</v>
      </c>
      <c r="H9" s="463"/>
      <c r="I9" s="456" t="s">
        <v>774</v>
      </c>
    </row>
    <row r="10" spans="2:9" ht="38.25" customHeight="1" thickBot="1">
      <c r="B10" s="455"/>
      <c r="C10" s="459"/>
      <c r="D10" s="464"/>
      <c r="E10" s="461"/>
      <c r="F10" s="461"/>
      <c r="G10" s="105" t="s">
        <v>1</v>
      </c>
      <c r="H10" s="106" t="s">
        <v>50</v>
      </c>
      <c r="I10" s="457"/>
    </row>
    <row r="11" spans="2:9" s="110" customFormat="1" ht="21" customHeight="1">
      <c r="B11" s="107">
        <v>1</v>
      </c>
      <c r="C11" s="108">
        <v>2</v>
      </c>
      <c r="D11" s="108">
        <v>3</v>
      </c>
      <c r="E11" s="108">
        <v>4</v>
      </c>
      <c r="F11" s="108">
        <v>5</v>
      </c>
      <c r="G11" s="108">
        <v>6</v>
      </c>
      <c r="H11" s="108">
        <v>7</v>
      </c>
      <c r="I11" s="109">
        <v>8</v>
      </c>
    </row>
    <row r="12" spans="2:9" s="110" customFormat="1" ht="38.25" customHeight="1">
      <c r="B12" s="111"/>
      <c r="C12" s="112" t="s">
        <v>183</v>
      </c>
      <c r="D12" s="113"/>
      <c r="E12" s="114"/>
      <c r="F12" s="114"/>
      <c r="G12" s="114"/>
      <c r="H12" s="114"/>
      <c r="I12" s="115"/>
    </row>
    <row r="13" spans="2:11" s="122" customFormat="1" ht="48" customHeight="1">
      <c r="B13" s="116" t="s">
        <v>184</v>
      </c>
      <c r="C13" s="117" t="s">
        <v>185</v>
      </c>
      <c r="D13" s="118">
        <v>1001</v>
      </c>
      <c r="E13" s="119">
        <f>E14+E21+E28+E29</f>
        <v>112022</v>
      </c>
      <c r="F13" s="119">
        <f>F14+F21+F28+F29</f>
        <v>110880</v>
      </c>
      <c r="G13" s="119">
        <f>G14+G21+G28+G29</f>
        <v>80837</v>
      </c>
      <c r="H13" s="119">
        <f>H14+H21+H29</f>
        <v>78914</v>
      </c>
      <c r="I13" s="120">
        <f>H13/G13*100</f>
        <v>97.62113883493944</v>
      </c>
      <c r="J13" s="121"/>
      <c r="K13" s="121"/>
    </row>
    <row r="14" spans="2:9" s="110" customFormat="1" ht="51" customHeight="1">
      <c r="B14" s="111">
        <v>60</v>
      </c>
      <c r="C14" s="112" t="s">
        <v>186</v>
      </c>
      <c r="D14" s="113">
        <v>1002</v>
      </c>
      <c r="E14" s="123">
        <v>41210</v>
      </c>
      <c r="F14" s="123">
        <v>38481</v>
      </c>
      <c r="G14" s="123">
        <f>G19</f>
        <v>26000</v>
      </c>
      <c r="H14" s="124">
        <f>H19</f>
        <v>27073</v>
      </c>
      <c r="I14" s="120">
        <f>H14/G14*100</f>
        <v>104.12692307692308</v>
      </c>
    </row>
    <row r="15" spans="2:9" s="110" customFormat="1" ht="46.5" customHeight="1">
      <c r="B15" s="125">
        <v>600</v>
      </c>
      <c r="C15" s="126" t="s">
        <v>187</v>
      </c>
      <c r="D15" s="127">
        <v>1003</v>
      </c>
      <c r="E15" s="123"/>
      <c r="F15" s="123"/>
      <c r="G15" s="123"/>
      <c r="H15" s="123"/>
      <c r="I15" s="120"/>
    </row>
    <row r="16" spans="2:9" s="110" customFormat="1" ht="48" customHeight="1">
      <c r="B16" s="125">
        <v>601</v>
      </c>
      <c r="C16" s="126" t="s">
        <v>188</v>
      </c>
      <c r="D16" s="127">
        <v>1004</v>
      </c>
      <c r="E16" s="128"/>
      <c r="F16" s="123"/>
      <c r="G16" s="123"/>
      <c r="H16" s="123"/>
      <c r="I16" s="120"/>
    </row>
    <row r="17" spans="2:9" s="110" customFormat="1" ht="46.5" customHeight="1">
      <c r="B17" s="125">
        <v>602</v>
      </c>
      <c r="C17" s="126" t="s">
        <v>189</v>
      </c>
      <c r="D17" s="127">
        <v>1005</v>
      </c>
      <c r="E17" s="128"/>
      <c r="F17" s="123"/>
      <c r="G17" s="123"/>
      <c r="H17" s="123"/>
      <c r="I17" s="120"/>
    </row>
    <row r="18" spans="2:9" s="110" customFormat="1" ht="45.75" customHeight="1">
      <c r="B18" s="125">
        <v>603</v>
      </c>
      <c r="C18" s="126" t="s">
        <v>190</v>
      </c>
      <c r="D18" s="127">
        <v>1006</v>
      </c>
      <c r="E18" s="123"/>
      <c r="F18" s="123"/>
      <c r="G18" s="123"/>
      <c r="H18" s="123"/>
      <c r="I18" s="120"/>
    </row>
    <row r="19" spans="2:9" s="110" customFormat="1" ht="34.5" customHeight="1">
      <c r="B19" s="125">
        <v>604</v>
      </c>
      <c r="C19" s="126" t="s">
        <v>191</v>
      </c>
      <c r="D19" s="127">
        <v>1007</v>
      </c>
      <c r="E19" s="123">
        <v>41210</v>
      </c>
      <c r="F19" s="123">
        <v>38481</v>
      </c>
      <c r="G19" s="123">
        <v>26000</v>
      </c>
      <c r="H19" s="129">
        <v>27073</v>
      </c>
      <c r="I19" s="120">
        <f>H19/G19*100</f>
        <v>104.12692307692308</v>
      </c>
    </row>
    <row r="20" spans="2:9" s="110" customFormat="1" ht="34.5" customHeight="1">
      <c r="B20" s="125">
        <v>605</v>
      </c>
      <c r="C20" s="126" t="s">
        <v>192</v>
      </c>
      <c r="D20" s="127">
        <v>1008</v>
      </c>
      <c r="E20" s="123"/>
      <c r="F20" s="123"/>
      <c r="G20" s="123"/>
      <c r="H20" s="123"/>
      <c r="I20" s="120"/>
    </row>
    <row r="21" spans="2:9" s="110" customFormat="1" ht="57.75" customHeight="1">
      <c r="B21" s="111">
        <v>61</v>
      </c>
      <c r="C21" s="112" t="s">
        <v>193</v>
      </c>
      <c r="D21" s="113">
        <v>1009</v>
      </c>
      <c r="E21" s="130">
        <f>E26</f>
        <v>69710</v>
      </c>
      <c r="F21" s="123">
        <f>F26</f>
        <v>70982</v>
      </c>
      <c r="G21" s="123">
        <f>G26</f>
        <v>53420</v>
      </c>
      <c r="H21" s="124">
        <f>H26+H28</f>
        <v>51630</v>
      </c>
      <c r="I21" s="120">
        <f>H21/G21*100</f>
        <v>96.6491950580307</v>
      </c>
    </row>
    <row r="22" spans="2:9" s="110" customFormat="1" ht="46.5" customHeight="1">
      <c r="B22" s="125">
        <v>610</v>
      </c>
      <c r="C22" s="126" t="s">
        <v>194</v>
      </c>
      <c r="D22" s="127">
        <v>1010</v>
      </c>
      <c r="E22" s="123"/>
      <c r="F22" s="123"/>
      <c r="G22" s="123"/>
      <c r="H22" s="123"/>
      <c r="I22" s="120"/>
    </row>
    <row r="23" spans="2:9" s="110" customFormat="1" ht="46.5" customHeight="1">
      <c r="B23" s="125">
        <v>611</v>
      </c>
      <c r="C23" s="126" t="s">
        <v>195</v>
      </c>
      <c r="D23" s="127">
        <v>1011</v>
      </c>
      <c r="E23" s="123"/>
      <c r="F23" s="123"/>
      <c r="G23" s="123"/>
      <c r="H23" s="123"/>
      <c r="I23" s="120"/>
    </row>
    <row r="24" spans="2:9" s="110" customFormat="1" ht="49.5" customHeight="1">
      <c r="B24" s="125">
        <v>612</v>
      </c>
      <c r="C24" s="126" t="s">
        <v>196</v>
      </c>
      <c r="D24" s="127">
        <v>1012</v>
      </c>
      <c r="E24" s="123"/>
      <c r="F24" s="123"/>
      <c r="G24" s="123"/>
      <c r="H24" s="123"/>
      <c r="I24" s="120"/>
    </row>
    <row r="25" spans="2:9" s="110" customFormat="1" ht="45.75" customHeight="1">
      <c r="B25" s="125">
        <v>613</v>
      </c>
      <c r="C25" s="126" t="s">
        <v>197</v>
      </c>
      <c r="D25" s="127">
        <v>1013</v>
      </c>
      <c r="E25" s="123"/>
      <c r="F25" s="123"/>
      <c r="G25" s="123"/>
      <c r="H25" s="123"/>
      <c r="I25" s="120"/>
    </row>
    <row r="26" spans="2:9" s="110" customFormat="1" ht="46.5" customHeight="1">
      <c r="B26" s="125">
        <v>614</v>
      </c>
      <c r="C26" s="126" t="s">
        <v>198</v>
      </c>
      <c r="D26" s="127">
        <v>1014</v>
      </c>
      <c r="E26" s="123">
        <v>69710</v>
      </c>
      <c r="F26" s="123">
        <v>70982</v>
      </c>
      <c r="G26" s="123">
        <v>53420</v>
      </c>
      <c r="H26" s="129">
        <v>51320</v>
      </c>
      <c r="I26" s="120">
        <f>H26/G26*100</f>
        <v>96.06888805690753</v>
      </c>
    </row>
    <row r="27" spans="2:9" s="110" customFormat="1" ht="45.75" customHeight="1">
      <c r="B27" s="125">
        <v>615</v>
      </c>
      <c r="C27" s="126" t="s">
        <v>199</v>
      </c>
      <c r="D27" s="127">
        <v>1015</v>
      </c>
      <c r="E27" s="130"/>
      <c r="F27" s="123"/>
      <c r="G27" s="123"/>
      <c r="H27" s="123"/>
      <c r="I27" s="120"/>
    </row>
    <row r="28" spans="2:9" s="110" customFormat="1" ht="52.5" customHeight="1">
      <c r="B28" s="125">
        <v>64</v>
      </c>
      <c r="C28" s="112" t="s">
        <v>200</v>
      </c>
      <c r="D28" s="113">
        <v>1016</v>
      </c>
      <c r="E28" s="130">
        <v>811</v>
      </c>
      <c r="F28" s="123">
        <v>1133</v>
      </c>
      <c r="G28" s="123">
        <v>1133</v>
      </c>
      <c r="H28" s="129">
        <v>310</v>
      </c>
      <c r="I28" s="120">
        <f>H28/G28*100</f>
        <v>27.360988526037072</v>
      </c>
    </row>
    <row r="29" spans="2:9" s="110" customFormat="1" ht="34.5" customHeight="1">
      <c r="B29" s="125">
        <v>65</v>
      </c>
      <c r="C29" s="112" t="s">
        <v>201</v>
      </c>
      <c r="D29" s="127">
        <v>1017</v>
      </c>
      <c r="E29" s="123">
        <v>291</v>
      </c>
      <c r="F29" s="131">
        <v>284</v>
      </c>
      <c r="G29" s="131">
        <v>284</v>
      </c>
      <c r="H29" s="124">
        <v>211</v>
      </c>
      <c r="I29" s="120">
        <f>H29/G29*100</f>
        <v>74.29577464788733</v>
      </c>
    </row>
    <row r="30" spans="2:9" s="110" customFormat="1" ht="34.5" customHeight="1">
      <c r="B30" s="111"/>
      <c r="C30" s="112" t="s">
        <v>202</v>
      </c>
      <c r="E30" s="123"/>
      <c r="F30" s="131"/>
      <c r="G30" s="131"/>
      <c r="H30" s="123"/>
      <c r="I30" s="120"/>
    </row>
    <row r="31" spans="2:11" s="110" customFormat="1" ht="51.75" customHeight="1">
      <c r="B31" s="116" t="s">
        <v>203</v>
      </c>
      <c r="C31" s="117" t="s">
        <v>204</v>
      </c>
      <c r="D31" s="118">
        <v>1018</v>
      </c>
      <c r="E31" s="132">
        <f>E32-E33+E36+E37+E38+E39+E40+E42</f>
        <v>98048</v>
      </c>
      <c r="F31" s="132">
        <f>F32-F33+F36+F37+F38+F39+F40+F42</f>
        <v>115531</v>
      </c>
      <c r="G31" s="132">
        <f>G32+G36+G37+G38+G39+G40+G42</f>
        <v>84964</v>
      </c>
      <c r="H31" s="132">
        <f>H32+H36+H37+H38+H39+H40+H42</f>
        <v>75900</v>
      </c>
      <c r="I31" s="120">
        <f>H31/G31*100</f>
        <v>89.33195235629208</v>
      </c>
      <c r="J31" s="133"/>
      <c r="K31" s="133"/>
    </row>
    <row r="32" spans="2:9" s="110" customFormat="1" ht="34.5" customHeight="1">
      <c r="B32" s="125">
        <v>50</v>
      </c>
      <c r="C32" s="126" t="s">
        <v>205</v>
      </c>
      <c r="D32" s="134">
        <v>1019</v>
      </c>
      <c r="E32" s="123">
        <v>31434</v>
      </c>
      <c r="F32" s="123">
        <v>32025</v>
      </c>
      <c r="G32" s="129">
        <v>19500</v>
      </c>
      <c r="H32" s="129">
        <v>22452</v>
      </c>
      <c r="I32" s="120">
        <f>H32/G32*100</f>
        <v>115.13846153846154</v>
      </c>
    </row>
    <row r="33" spans="2:9" s="110" customFormat="1" ht="34.5" customHeight="1">
      <c r="B33" s="125">
        <v>62</v>
      </c>
      <c r="C33" s="126" t="s">
        <v>206</v>
      </c>
      <c r="D33" s="127">
        <v>1020</v>
      </c>
      <c r="E33" s="130">
        <v>1974</v>
      </c>
      <c r="F33" s="123">
        <v>1620</v>
      </c>
      <c r="G33" s="129"/>
      <c r="H33" s="129"/>
      <c r="I33" s="120"/>
    </row>
    <row r="34" spans="2:9" s="110" customFormat="1" ht="51" customHeight="1">
      <c r="B34" s="125">
        <v>630</v>
      </c>
      <c r="C34" s="126" t="s">
        <v>207</v>
      </c>
      <c r="D34" s="134">
        <v>1021</v>
      </c>
      <c r="E34" s="130"/>
      <c r="F34" s="123"/>
      <c r="G34" s="129"/>
      <c r="H34" s="129"/>
      <c r="I34" s="120"/>
    </row>
    <row r="35" spans="2:9" s="110" customFormat="1" ht="51" customHeight="1">
      <c r="B35" s="125">
        <v>631</v>
      </c>
      <c r="C35" s="126" t="s">
        <v>208</v>
      </c>
      <c r="D35" s="127">
        <v>1022</v>
      </c>
      <c r="E35" s="123"/>
      <c r="F35" s="123"/>
      <c r="G35" s="129"/>
      <c r="H35" s="129"/>
      <c r="I35" s="120"/>
    </row>
    <row r="36" spans="2:9" s="110" customFormat="1" ht="48" customHeight="1">
      <c r="B36" s="125" t="s">
        <v>209</v>
      </c>
      <c r="C36" s="126" t="s">
        <v>210</v>
      </c>
      <c r="D36" s="127">
        <v>1023</v>
      </c>
      <c r="E36" s="123">
        <v>6162</v>
      </c>
      <c r="F36" s="123">
        <v>8585</v>
      </c>
      <c r="G36" s="129">
        <v>6500</v>
      </c>
      <c r="H36" s="129">
        <v>5130</v>
      </c>
      <c r="I36" s="120">
        <f>H36/G36*100</f>
        <v>78.92307692307692</v>
      </c>
    </row>
    <row r="37" spans="2:9" s="110" customFormat="1" ht="34.5" customHeight="1">
      <c r="B37" s="125">
        <v>513</v>
      </c>
      <c r="C37" s="126" t="s">
        <v>211</v>
      </c>
      <c r="D37" s="127">
        <v>1024</v>
      </c>
      <c r="E37" s="130">
        <v>8334</v>
      </c>
      <c r="F37" s="123">
        <v>12000</v>
      </c>
      <c r="G37" s="129">
        <v>9000</v>
      </c>
      <c r="H37" s="129">
        <v>6824</v>
      </c>
      <c r="I37" s="120">
        <f>H37/G37*100</f>
        <v>75.82222222222222</v>
      </c>
    </row>
    <row r="38" spans="2:9" s="110" customFormat="1" ht="45.75" customHeight="1">
      <c r="B38" s="125">
        <v>52</v>
      </c>
      <c r="C38" s="126" t="s">
        <v>212</v>
      </c>
      <c r="D38" s="127">
        <v>1025</v>
      </c>
      <c r="E38" s="130">
        <v>38986</v>
      </c>
      <c r="F38" s="123">
        <v>45161</v>
      </c>
      <c r="G38" s="129">
        <v>33804</v>
      </c>
      <c r="H38" s="129">
        <v>30506</v>
      </c>
      <c r="I38" s="120">
        <f>H38/G38*100</f>
        <v>90.24375813513194</v>
      </c>
    </row>
    <row r="39" spans="2:14" s="110" customFormat="1" ht="34.5" customHeight="1">
      <c r="B39" s="125">
        <v>53</v>
      </c>
      <c r="C39" s="126" t="s">
        <v>213</v>
      </c>
      <c r="D39" s="127">
        <v>1026</v>
      </c>
      <c r="E39" s="123">
        <v>7881</v>
      </c>
      <c r="F39" s="123">
        <v>8359</v>
      </c>
      <c r="G39" s="129">
        <v>8020</v>
      </c>
      <c r="H39" s="129">
        <v>5187</v>
      </c>
      <c r="I39" s="120">
        <f>H39/G39*100</f>
        <v>64.67581047381546</v>
      </c>
      <c r="N39" s="135"/>
    </row>
    <row r="40" spans="2:9" s="110" customFormat="1" ht="34.5" customHeight="1">
      <c r="B40" s="125">
        <v>540</v>
      </c>
      <c r="C40" s="126" t="s">
        <v>214</v>
      </c>
      <c r="D40" s="127">
        <v>1027</v>
      </c>
      <c r="E40" s="130">
        <v>3119</v>
      </c>
      <c r="F40" s="123">
        <v>3200</v>
      </c>
      <c r="G40" s="129">
        <v>2400</v>
      </c>
      <c r="H40" s="129">
        <v>2523</v>
      </c>
      <c r="I40" s="120">
        <f>H40/G40*100</f>
        <v>105.125</v>
      </c>
    </row>
    <row r="41" spans="2:9" s="110" customFormat="1" ht="34.5" customHeight="1">
      <c r="B41" s="125" t="s">
        <v>215</v>
      </c>
      <c r="C41" s="126" t="s">
        <v>216</v>
      </c>
      <c r="D41" s="127">
        <v>1028</v>
      </c>
      <c r="E41" s="130"/>
      <c r="F41" s="136"/>
      <c r="G41" s="129"/>
      <c r="H41" s="129"/>
      <c r="I41" s="120"/>
    </row>
    <row r="42" spans="2:9" ht="34.5" customHeight="1">
      <c r="B42" s="125">
        <v>55</v>
      </c>
      <c r="C42" s="126" t="s">
        <v>217</v>
      </c>
      <c r="D42" s="127">
        <v>1029</v>
      </c>
      <c r="E42" s="137">
        <v>4106</v>
      </c>
      <c r="F42" s="138">
        <v>7821</v>
      </c>
      <c r="G42" s="139">
        <v>5740</v>
      </c>
      <c r="H42" s="139">
        <v>3278</v>
      </c>
      <c r="I42" s="120">
        <f>H42/G42*100</f>
        <v>57.10801393728223</v>
      </c>
    </row>
    <row r="43" spans="2:11" ht="34.5" customHeight="1">
      <c r="B43" s="116"/>
      <c r="C43" s="117" t="s">
        <v>218</v>
      </c>
      <c r="D43" s="118">
        <v>1030</v>
      </c>
      <c r="E43" s="140">
        <f>E13-E31</f>
        <v>13974</v>
      </c>
      <c r="F43" s="140"/>
      <c r="G43" s="141"/>
      <c r="H43" s="142">
        <f>H13-H31</f>
        <v>3014</v>
      </c>
      <c r="I43" s="120"/>
      <c r="J43" s="143"/>
      <c r="K43" s="143"/>
    </row>
    <row r="44" spans="2:11" ht="34.5" customHeight="1">
      <c r="B44" s="116"/>
      <c r="C44" s="117" t="s">
        <v>219</v>
      </c>
      <c r="D44" s="118">
        <v>1031</v>
      </c>
      <c r="E44" s="140"/>
      <c r="F44" s="144">
        <f>F31-F13</f>
        <v>4651</v>
      </c>
      <c r="G44" s="141">
        <v>4127</v>
      </c>
      <c r="H44" s="145"/>
      <c r="I44" s="120"/>
      <c r="K44" s="143"/>
    </row>
    <row r="45" spans="2:9" ht="34.5" customHeight="1">
      <c r="B45" s="116">
        <v>66</v>
      </c>
      <c r="C45" s="117" t="s">
        <v>220</v>
      </c>
      <c r="D45" s="118">
        <v>1032</v>
      </c>
      <c r="E45" s="140">
        <f>E46+E51+E52</f>
        <v>1261</v>
      </c>
      <c r="F45" s="140">
        <f>F51</f>
        <v>1250</v>
      </c>
      <c r="G45" s="141">
        <f>G51</f>
        <v>955</v>
      </c>
      <c r="H45" s="145">
        <f>H51</f>
        <v>926</v>
      </c>
      <c r="I45" s="120">
        <f>H45/G45*100</f>
        <v>96.96335078534032</v>
      </c>
    </row>
    <row r="46" spans="2:9" ht="52.5" customHeight="1">
      <c r="B46" s="111" t="s">
        <v>221</v>
      </c>
      <c r="C46" s="112" t="s">
        <v>222</v>
      </c>
      <c r="D46" s="146">
        <v>1033</v>
      </c>
      <c r="E46" s="137"/>
      <c r="F46" s="137"/>
      <c r="G46" s="139"/>
      <c r="H46" s="139"/>
      <c r="I46" s="120"/>
    </row>
    <row r="47" spans="2:9" ht="34.5" customHeight="1">
      <c r="B47" s="125">
        <v>660</v>
      </c>
      <c r="C47" s="126" t="s">
        <v>223</v>
      </c>
      <c r="D47" s="134">
        <v>1034</v>
      </c>
      <c r="E47" s="137"/>
      <c r="F47" s="137"/>
      <c r="G47" s="139"/>
      <c r="H47" s="139"/>
      <c r="I47" s="120"/>
    </row>
    <row r="48" spans="2:9" ht="34.5" customHeight="1">
      <c r="B48" s="125">
        <v>661</v>
      </c>
      <c r="C48" s="126" t="s">
        <v>224</v>
      </c>
      <c r="D48" s="134">
        <v>1035</v>
      </c>
      <c r="E48" s="137"/>
      <c r="F48" s="147"/>
      <c r="G48" s="148"/>
      <c r="H48" s="139"/>
      <c r="I48" s="120"/>
    </row>
    <row r="49" spans="2:9" ht="49.5" customHeight="1">
      <c r="B49" s="125">
        <v>665</v>
      </c>
      <c r="C49" s="126" t="s">
        <v>225</v>
      </c>
      <c r="D49" s="127">
        <v>1036</v>
      </c>
      <c r="E49" s="137"/>
      <c r="F49" s="137"/>
      <c r="G49" s="139"/>
      <c r="H49" s="139"/>
      <c r="I49" s="120"/>
    </row>
    <row r="50" spans="2:9" ht="34.5" customHeight="1">
      <c r="B50" s="125">
        <v>669</v>
      </c>
      <c r="C50" s="126" t="s">
        <v>226</v>
      </c>
      <c r="D50" s="127">
        <v>1037</v>
      </c>
      <c r="E50" s="137"/>
      <c r="F50" s="137"/>
      <c r="G50" s="139"/>
      <c r="H50" s="139"/>
      <c r="I50" s="120"/>
    </row>
    <row r="51" spans="2:9" ht="34.5" customHeight="1">
      <c r="B51" s="111">
        <v>662</v>
      </c>
      <c r="C51" s="112" t="s">
        <v>227</v>
      </c>
      <c r="D51" s="113">
        <v>1038</v>
      </c>
      <c r="E51" s="137">
        <v>1261</v>
      </c>
      <c r="F51" s="137">
        <v>1250</v>
      </c>
      <c r="G51" s="139">
        <v>955</v>
      </c>
      <c r="H51" s="139">
        <v>926</v>
      </c>
      <c r="I51" s="120">
        <f>H51/G51*100</f>
        <v>96.96335078534032</v>
      </c>
    </row>
    <row r="52" spans="2:9" ht="46.5" customHeight="1">
      <c r="B52" s="111" t="s">
        <v>228</v>
      </c>
      <c r="C52" s="112" t="s">
        <v>229</v>
      </c>
      <c r="D52" s="113">
        <v>1039</v>
      </c>
      <c r="E52" s="137"/>
      <c r="F52" s="136"/>
      <c r="G52" s="139"/>
      <c r="H52" s="129"/>
      <c r="I52" s="120"/>
    </row>
    <row r="53" spans="2:9" ht="34.5" customHeight="1">
      <c r="B53" s="116">
        <v>56</v>
      </c>
      <c r="C53" s="117" t="s">
        <v>230</v>
      </c>
      <c r="D53" s="118">
        <v>1040</v>
      </c>
      <c r="E53" s="140">
        <f>E59+E60</f>
        <v>361</v>
      </c>
      <c r="F53" s="140">
        <f>F59+F60</f>
        <v>287</v>
      </c>
      <c r="G53" s="141">
        <f>G59+G60</f>
        <v>223</v>
      </c>
      <c r="H53" s="142">
        <f>H59</f>
        <v>63</v>
      </c>
      <c r="I53" s="120">
        <f>H53/G53*100</f>
        <v>28.251121076233183</v>
      </c>
    </row>
    <row r="54" spans="2:9" ht="48" customHeight="1">
      <c r="B54" s="111" t="s">
        <v>231</v>
      </c>
      <c r="C54" s="112" t="s">
        <v>638</v>
      </c>
      <c r="D54" s="113">
        <v>1041</v>
      </c>
      <c r="E54" s="137"/>
      <c r="F54" s="137"/>
      <c r="G54" s="139"/>
      <c r="H54" s="139"/>
      <c r="I54" s="120"/>
    </row>
    <row r="55" spans="2:9" ht="49.5" customHeight="1">
      <c r="B55" s="125">
        <v>560</v>
      </c>
      <c r="C55" s="126" t="s">
        <v>232</v>
      </c>
      <c r="D55" s="134">
        <v>1042</v>
      </c>
      <c r="E55" s="137"/>
      <c r="F55" s="137"/>
      <c r="G55" s="139"/>
      <c r="H55" s="139"/>
      <c r="I55" s="120"/>
    </row>
    <row r="56" spans="2:9" ht="48" customHeight="1">
      <c r="B56" s="125">
        <v>561</v>
      </c>
      <c r="C56" s="126" t="s">
        <v>233</v>
      </c>
      <c r="D56" s="134">
        <v>1043</v>
      </c>
      <c r="E56" s="137"/>
      <c r="F56" s="137"/>
      <c r="G56" s="139"/>
      <c r="H56" s="139"/>
      <c r="I56" s="120"/>
    </row>
    <row r="57" spans="2:9" ht="48" customHeight="1">
      <c r="B57" s="125">
        <v>565</v>
      </c>
      <c r="C57" s="126" t="s">
        <v>234</v>
      </c>
      <c r="D57" s="134">
        <v>1044</v>
      </c>
      <c r="E57" s="137"/>
      <c r="F57" s="137"/>
      <c r="G57" s="139"/>
      <c r="H57" s="139"/>
      <c r="I57" s="120"/>
    </row>
    <row r="58" spans="2:9" ht="34.5" customHeight="1">
      <c r="B58" s="125" t="s">
        <v>235</v>
      </c>
      <c r="C58" s="126" t="s">
        <v>236</v>
      </c>
      <c r="D58" s="127">
        <v>1045</v>
      </c>
      <c r="E58" s="137"/>
      <c r="F58" s="137"/>
      <c r="G58" s="139"/>
      <c r="H58" s="139"/>
      <c r="I58" s="120"/>
    </row>
    <row r="59" spans="2:9" ht="34.5" customHeight="1">
      <c r="B59" s="125">
        <v>562</v>
      </c>
      <c r="C59" s="112" t="s">
        <v>237</v>
      </c>
      <c r="D59" s="113">
        <v>1046</v>
      </c>
      <c r="E59" s="137">
        <v>336</v>
      </c>
      <c r="F59" s="137">
        <v>280</v>
      </c>
      <c r="G59" s="139">
        <v>220</v>
      </c>
      <c r="H59" s="139">
        <v>63</v>
      </c>
      <c r="I59" s="120">
        <f>H59/G59*100</f>
        <v>28.636363636363637</v>
      </c>
    </row>
    <row r="60" spans="2:9" ht="48" customHeight="1">
      <c r="B60" s="111" t="s">
        <v>238</v>
      </c>
      <c r="C60" s="112" t="s">
        <v>239</v>
      </c>
      <c r="D60" s="113">
        <v>1047</v>
      </c>
      <c r="E60" s="137">
        <v>25</v>
      </c>
      <c r="F60" s="137">
        <v>7</v>
      </c>
      <c r="G60" s="139">
        <v>3</v>
      </c>
      <c r="H60" s="139"/>
      <c r="I60" s="120"/>
    </row>
    <row r="61" spans="2:11" ht="34.5" customHeight="1">
      <c r="B61" s="116"/>
      <c r="C61" s="117" t="s">
        <v>240</v>
      </c>
      <c r="D61" s="118">
        <v>1048</v>
      </c>
      <c r="E61" s="140">
        <f>E45-E53</f>
        <v>900</v>
      </c>
      <c r="F61" s="140">
        <f>F45-F53</f>
        <v>963</v>
      </c>
      <c r="G61" s="141">
        <f>G45-G53</f>
        <v>732</v>
      </c>
      <c r="H61" s="141">
        <f>H45-H53</f>
        <v>863</v>
      </c>
      <c r="I61" s="120">
        <f>H61/G61*100</f>
        <v>117.89617486338797</v>
      </c>
      <c r="J61" s="143"/>
      <c r="K61" s="143"/>
    </row>
    <row r="62" spans="2:9" ht="34.5" customHeight="1">
      <c r="B62" s="116"/>
      <c r="C62" s="117" t="s">
        <v>241</v>
      </c>
      <c r="D62" s="118">
        <v>1049</v>
      </c>
      <c r="E62" s="140"/>
      <c r="F62" s="140"/>
      <c r="G62" s="141"/>
      <c r="H62" s="141"/>
      <c r="I62" s="120"/>
    </row>
    <row r="63" spans="2:9" ht="48" customHeight="1">
      <c r="B63" s="125" t="s">
        <v>242</v>
      </c>
      <c r="C63" s="126" t="s">
        <v>243</v>
      </c>
      <c r="D63" s="127">
        <v>1050</v>
      </c>
      <c r="E63" s="137">
        <v>4382</v>
      </c>
      <c r="F63" s="137">
        <v>2500</v>
      </c>
      <c r="G63" s="139">
        <v>1500</v>
      </c>
      <c r="H63" s="142">
        <v>1300</v>
      </c>
      <c r="I63" s="120">
        <f>H63/G63*100</f>
        <v>86.66666666666667</v>
      </c>
    </row>
    <row r="64" spans="2:9" ht="52.5" customHeight="1">
      <c r="B64" s="125" t="s">
        <v>244</v>
      </c>
      <c r="C64" s="126" t="s">
        <v>245</v>
      </c>
      <c r="D64" s="134">
        <v>1051</v>
      </c>
      <c r="E64" s="137">
        <v>4624</v>
      </c>
      <c r="F64" s="137"/>
      <c r="G64" s="139"/>
      <c r="H64" s="139"/>
      <c r="I64" s="120"/>
    </row>
    <row r="65" spans="2:9" ht="47.25" customHeight="1">
      <c r="B65" s="116" t="s">
        <v>246</v>
      </c>
      <c r="C65" s="117" t="s">
        <v>247</v>
      </c>
      <c r="D65" s="118">
        <v>1052</v>
      </c>
      <c r="E65" s="140">
        <v>2107</v>
      </c>
      <c r="F65" s="140">
        <v>1528</v>
      </c>
      <c r="G65" s="141">
        <v>1200</v>
      </c>
      <c r="H65" s="141">
        <v>931</v>
      </c>
      <c r="I65" s="120">
        <f>H65/G65*100</f>
        <v>77.58333333333334</v>
      </c>
    </row>
    <row r="66" spans="2:9" ht="46.5" customHeight="1">
      <c r="B66" s="116" t="s">
        <v>248</v>
      </c>
      <c r="C66" s="117" t="s">
        <v>249</v>
      </c>
      <c r="D66" s="118">
        <v>1053</v>
      </c>
      <c r="E66" s="140">
        <v>1489</v>
      </c>
      <c r="F66" s="140">
        <v>250</v>
      </c>
      <c r="G66" s="141">
        <v>200</v>
      </c>
      <c r="H66" s="141">
        <v>258</v>
      </c>
      <c r="I66" s="120">
        <f>H66/G66*100</f>
        <v>129</v>
      </c>
    </row>
    <row r="67" spans="2:11" ht="78" customHeight="1">
      <c r="B67" s="149"/>
      <c r="C67" s="150" t="s">
        <v>250</v>
      </c>
      <c r="D67" s="134">
        <v>1054</v>
      </c>
      <c r="E67" s="151">
        <f>E43+E61+E63-E64+E65-E66</f>
        <v>15250</v>
      </c>
      <c r="F67" s="151">
        <f>F61-F44+F63+F65-F66</f>
        <v>90</v>
      </c>
      <c r="G67" s="151"/>
      <c r="H67" s="142">
        <f>H43+H61+H63+H65-H66</f>
        <v>5850</v>
      </c>
      <c r="I67" s="120"/>
      <c r="J67" s="143"/>
      <c r="K67" s="143"/>
    </row>
    <row r="68" spans="2:9" ht="81" customHeight="1">
      <c r="B68" s="149"/>
      <c r="C68" s="150" t="s">
        <v>251</v>
      </c>
      <c r="D68" s="134">
        <v>1055</v>
      </c>
      <c r="E68" s="151"/>
      <c r="F68" s="151"/>
      <c r="G68" s="152">
        <v>895</v>
      </c>
      <c r="H68" s="151"/>
      <c r="I68" s="120"/>
    </row>
    <row r="69" spans="2:11" ht="78" customHeight="1">
      <c r="B69" s="125" t="s">
        <v>125</v>
      </c>
      <c r="C69" s="126" t="s">
        <v>252</v>
      </c>
      <c r="D69" s="127">
        <v>1056</v>
      </c>
      <c r="E69" s="137"/>
      <c r="F69" s="137"/>
      <c r="G69" s="139"/>
      <c r="H69" s="139"/>
      <c r="I69" s="120"/>
      <c r="K69" s="143"/>
    </row>
    <row r="70" spans="2:9" ht="78" customHeight="1">
      <c r="B70" s="125" t="s">
        <v>126</v>
      </c>
      <c r="C70" s="126" t="s">
        <v>253</v>
      </c>
      <c r="D70" s="134">
        <v>1057</v>
      </c>
      <c r="E70" s="137"/>
      <c r="F70" s="137"/>
      <c r="G70" s="139"/>
      <c r="H70" s="139"/>
      <c r="I70" s="120"/>
    </row>
    <row r="71" spans="2:11" ht="59.25" customHeight="1">
      <c r="B71" s="116"/>
      <c r="C71" s="117" t="s">
        <v>254</v>
      </c>
      <c r="D71" s="118">
        <v>1058</v>
      </c>
      <c r="E71" s="140">
        <f>E67</f>
        <v>15250</v>
      </c>
      <c r="F71" s="140">
        <f>F67</f>
        <v>90</v>
      </c>
      <c r="G71" s="141"/>
      <c r="H71" s="141">
        <f>H67</f>
        <v>5850</v>
      </c>
      <c r="I71" s="120"/>
      <c r="J71" s="143"/>
      <c r="K71" s="143"/>
    </row>
    <row r="72" spans="2:10" ht="59.25" customHeight="1">
      <c r="B72" s="153"/>
      <c r="C72" s="154" t="s">
        <v>255</v>
      </c>
      <c r="D72" s="118">
        <v>1059</v>
      </c>
      <c r="E72" s="140"/>
      <c r="F72" s="140"/>
      <c r="G72" s="140">
        <v>895</v>
      </c>
      <c r="H72" s="141"/>
      <c r="I72" s="155"/>
      <c r="J72" s="143"/>
    </row>
    <row r="73" spans="2:9" ht="34.5" customHeight="1">
      <c r="B73" s="125"/>
      <c r="C73" s="156" t="s">
        <v>256</v>
      </c>
      <c r="D73" s="127"/>
      <c r="E73" s="137"/>
      <c r="F73" s="137"/>
      <c r="G73" s="139"/>
      <c r="H73" s="139"/>
      <c r="I73" s="157"/>
    </row>
    <row r="74" spans="2:9" ht="34.5" customHeight="1">
      <c r="B74" s="125">
        <v>721</v>
      </c>
      <c r="C74" s="156" t="s">
        <v>257</v>
      </c>
      <c r="D74" s="127">
        <v>1060</v>
      </c>
      <c r="E74" s="137">
        <v>720</v>
      </c>
      <c r="F74" s="137"/>
      <c r="G74" s="139"/>
      <c r="H74" s="142">
        <v>546</v>
      </c>
      <c r="I74" s="157"/>
    </row>
    <row r="75" spans="2:9" ht="34.5" customHeight="1">
      <c r="B75" s="125" t="s">
        <v>258</v>
      </c>
      <c r="C75" s="156" t="s">
        <v>259</v>
      </c>
      <c r="D75" s="134">
        <v>1061</v>
      </c>
      <c r="E75" s="137"/>
      <c r="F75" s="137"/>
      <c r="G75" s="139"/>
      <c r="H75" s="139"/>
      <c r="I75" s="157"/>
    </row>
    <row r="76" spans="2:9" ht="34.5" customHeight="1">
      <c r="B76" s="125" t="s">
        <v>258</v>
      </c>
      <c r="C76" s="156" t="s">
        <v>260</v>
      </c>
      <c r="D76" s="134">
        <v>1062</v>
      </c>
      <c r="E76" s="137">
        <v>110</v>
      </c>
      <c r="F76" s="137"/>
      <c r="G76" s="139"/>
      <c r="H76" s="139"/>
      <c r="I76" s="157"/>
    </row>
    <row r="77" spans="2:9" ht="34.5" customHeight="1">
      <c r="B77" s="125">
        <v>723</v>
      </c>
      <c r="C77" s="156" t="s">
        <v>261</v>
      </c>
      <c r="D77" s="127">
        <v>1063</v>
      </c>
      <c r="E77" s="137"/>
      <c r="F77" s="137"/>
      <c r="G77" s="139"/>
      <c r="H77" s="139"/>
      <c r="I77" s="157"/>
    </row>
    <row r="78" spans="2:13" ht="56.25" customHeight="1">
      <c r="B78" s="116"/>
      <c r="C78" s="154" t="s">
        <v>639</v>
      </c>
      <c r="D78" s="118">
        <v>1064</v>
      </c>
      <c r="E78" s="140">
        <f>E71-E74+E76</f>
        <v>14640</v>
      </c>
      <c r="F78" s="140">
        <f>F71</f>
        <v>90</v>
      </c>
      <c r="G78" s="141"/>
      <c r="H78" s="140">
        <f>H71-H74</f>
        <v>5304</v>
      </c>
      <c r="I78" s="155"/>
      <c r="K78" s="143"/>
      <c r="M78" s="143"/>
    </row>
    <row r="79" spans="2:13" ht="49.5" customHeight="1">
      <c r="B79" s="153"/>
      <c r="C79" s="154" t="s">
        <v>640</v>
      </c>
      <c r="D79" s="118">
        <v>1065</v>
      </c>
      <c r="E79" s="140"/>
      <c r="F79" s="140"/>
      <c r="G79" s="140">
        <v>895</v>
      </c>
      <c r="H79" s="141"/>
      <c r="I79" s="155"/>
      <c r="K79" s="143"/>
      <c r="M79" s="143"/>
    </row>
    <row r="80" spans="2:13" ht="52.5" customHeight="1">
      <c r="B80" s="158"/>
      <c r="C80" s="156" t="s">
        <v>262</v>
      </c>
      <c r="D80" s="127">
        <v>1066</v>
      </c>
      <c r="E80" s="137"/>
      <c r="F80" s="137"/>
      <c r="G80" s="139"/>
      <c r="H80" s="139"/>
      <c r="I80" s="157"/>
      <c r="K80" s="143"/>
      <c r="M80" s="143"/>
    </row>
    <row r="81" spans="2:9" ht="45.75" customHeight="1">
      <c r="B81" s="158"/>
      <c r="C81" s="156" t="s">
        <v>263</v>
      </c>
      <c r="D81" s="127">
        <v>1067</v>
      </c>
      <c r="E81" s="137"/>
      <c r="F81" s="137"/>
      <c r="G81" s="139"/>
      <c r="H81" s="139"/>
      <c r="I81" s="157"/>
    </row>
    <row r="82" spans="2:9" ht="48" customHeight="1">
      <c r="B82" s="158"/>
      <c r="C82" s="156" t="s">
        <v>641</v>
      </c>
      <c r="D82" s="127">
        <v>1068</v>
      </c>
      <c r="E82" s="137"/>
      <c r="F82" s="137"/>
      <c r="G82" s="139"/>
      <c r="H82" s="139"/>
      <c r="I82" s="157"/>
    </row>
    <row r="83" spans="2:12" ht="46.5" customHeight="1">
      <c r="B83" s="158"/>
      <c r="C83" s="156" t="s">
        <v>642</v>
      </c>
      <c r="D83" s="127">
        <v>1069</v>
      </c>
      <c r="E83" s="137"/>
      <c r="F83" s="137"/>
      <c r="G83" s="139"/>
      <c r="H83" s="139"/>
      <c r="I83" s="157"/>
      <c r="L83" s="143"/>
    </row>
    <row r="84" spans="2:12" ht="34.5" customHeight="1">
      <c r="B84" s="158"/>
      <c r="C84" s="156" t="s">
        <v>643</v>
      </c>
      <c r="D84" s="134"/>
      <c r="E84" s="137"/>
      <c r="F84" s="137"/>
      <c r="G84" s="139"/>
      <c r="H84" s="139"/>
      <c r="I84" s="157"/>
      <c r="L84" s="143"/>
    </row>
    <row r="85" spans="2:12" ht="34.5" customHeight="1">
      <c r="B85" s="158"/>
      <c r="C85" s="156" t="s">
        <v>127</v>
      </c>
      <c r="D85" s="134">
        <v>1070</v>
      </c>
      <c r="E85" s="137"/>
      <c r="F85" s="137"/>
      <c r="G85" s="139"/>
      <c r="H85" s="139"/>
      <c r="I85" s="157"/>
      <c r="K85" s="143"/>
      <c r="L85" s="143"/>
    </row>
    <row r="86" spans="2:13" ht="34.5" customHeight="1" thickBot="1">
      <c r="B86" s="159"/>
      <c r="C86" s="160" t="s">
        <v>128</v>
      </c>
      <c r="D86" s="161">
        <v>1071</v>
      </c>
      <c r="E86" s="162"/>
      <c r="F86" s="162"/>
      <c r="G86" s="162"/>
      <c r="H86" s="162"/>
      <c r="I86" s="163"/>
      <c r="K86" s="143"/>
      <c r="L86" s="143"/>
      <c r="M86" s="143"/>
    </row>
    <row r="87" spans="4:5" ht="26.25">
      <c r="D87" s="164"/>
      <c r="E87" s="165"/>
    </row>
    <row r="88" spans="2:12" ht="26.25">
      <c r="B88" s="96" t="s">
        <v>804</v>
      </c>
      <c r="D88" s="164"/>
      <c r="E88" s="166"/>
      <c r="F88" s="167"/>
      <c r="G88" s="96" t="s">
        <v>629</v>
      </c>
      <c r="H88" s="168"/>
      <c r="L88" s="143"/>
    </row>
    <row r="89" spans="4:13" ht="26.25">
      <c r="D89" s="166" t="s">
        <v>55</v>
      </c>
      <c r="L89" s="143"/>
      <c r="M89" s="143"/>
    </row>
    <row r="93" ht="26.25">
      <c r="F93" s="143"/>
    </row>
    <row r="94" ht="26.25">
      <c r="F94" s="143"/>
    </row>
  </sheetData>
  <sheetProtection/>
  <mergeCells count="8">
    <mergeCell ref="B5:I5"/>
    <mergeCell ref="B9:B10"/>
    <mergeCell ref="I9:I10"/>
    <mergeCell ref="C9:C10"/>
    <mergeCell ref="F9:F10"/>
    <mergeCell ref="G9:H9"/>
    <mergeCell ref="E9:E10"/>
    <mergeCell ref="D9:D10"/>
  </mergeCells>
  <printOptions/>
  <pageMargins left="0.25" right="0.25" top="0.75" bottom="0.75" header="0.3" footer="0.3"/>
  <pageSetup fitToHeight="0" fitToWidth="1" horizontalDpi="600" verticalDpi="600" orientation="portrait" paperSize="9" scale="30" r:id="rId1"/>
</worksheet>
</file>

<file path=xl/worksheets/sheet10.xml><?xml version="1.0" encoding="utf-8"?>
<worksheet xmlns="http://schemas.openxmlformats.org/spreadsheetml/2006/main" xmlns:r="http://schemas.openxmlformats.org/officeDocument/2006/relationships">
  <sheetPr>
    <tabColor theme="0"/>
    <pageSetUpPr fitToPage="1"/>
  </sheetPr>
  <dimension ref="A1:U31"/>
  <sheetViews>
    <sheetView zoomScale="75" zoomScaleNormal="75" zoomScalePageLayoutView="0" workbookViewId="0" topLeftCell="A13">
      <selection activeCell="A30" sqref="A30:B30"/>
    </sheetView>
  </sheetViews>
  <sheetFormatPr defaultColWidth="9.140625" defaultRowHeight="12.75"/>
  <cols>
    <col min="1" max="1" width="31.7109375" style="211" customWidth="1"/>
    <col min="2" max="2" width="28.28125" style="211" bestFit="1" customWidth="1"/>
    <col min="3" max="3" width="12.8515625" style="211" customWidth="1"/>
    <col min="4" max="4" width="21.57421875" style="211" customWidth="1"/>
    <col min="5" max="5" width="20.7109375" style="211" customWidth="1"/>
    <col min="6" max="7" width="27.28125" style="211" customWidth="1"/>
    <col min="8" max="9" width="13.7109375" style="211" customWidth="1"/>
    <col min="10" max="10" width="16.57421875" style="211" customWidth="1"/>
    <col min="11" max="12" width="13.7109375" style="211" customWidth="1"/>
    <col min="13" max="13" width="16.140625" style="211" customWidth="1"/>
    <col min="14" max="15" width="20.140625" style="211" customWidth="1"/>
    <col min="16" max="16" width="19.8515625" style="211" customWidth="1"/>
    <col min="17" max="17" width="20.7109375" style="211" customWidth="1"/>
    <col min="18" max="18" width="17.00390625" style="211" customWidth="1"/>
    <col min="19" max="19" width="18.421875" style="211" customWidth="1"/>
    <col min="20" max="20" width="15.57421875" style="211" customWidth="1"/>
    <col min="21" max="21" width="18.8515625" style="211" customWidth="1"/>
    <col min="22" max="16384" width="9.140625" style="211" customWidth="1"/>
  </cols>
  <sheetData>
    <row r="1" ht="26.25">
      <c r="U1" s="97" t="s">
        <v>612</v>
      </c>
    </row>
    <row r="3" ht="26.25">
      <c r="A3" s="212" t="s">
        <v>797</v>
      </c>
    </row>
    <row r="4" ht="26.25">
      <c r="A4" s="212" t="s">
        <v>735</v>
      </c>
    </row>
    <row r="5" ht="26.25">
      <c r="A5" s="212" t="s">
        <v>181</v>
      </c>
    </row>
    <row r="7" spans="1:21" ht="26.25">
      <c r="A7" s="477" t="s">
        <v>54</v>
      </c>
      <c r="B7" s="477"/>
      <c r="C7" s="477"/>
      <c r="D7" s="477"/>
      <c r="E7" s="477"/>
      <c r="F7" s="477"/>
      <c r="G7" s="477"/>
      <c r="H7" s="477"/>
      <c r="I7" s="477"/>
      <c r="J7" s="477"/>
      <c r="K7" s="477"/>
      <c r="L7" s="477"/>
      <c r="M7" s="477"/>
      <c r="N7" s="477"/>
      <c r="O7" s="477"/>
      <c r="P7" s="477"/>
      <c r="Q7" s="477"/>
      <c r="R7" s="477"/>
      <c r="S7" s="477"/>
      <c r="T7" s="477"/>
      <c r="U7" s="477"/>
    </row>
    <row r="8" spans="3:13" ht="27" thickBot="1">
      <c r="C8" s="300"/>
      <c r="D8" s="300"/>
      <c r="E8" s="300"/>
      <c r="F8" s="300"/>
      <c r="G8" s="300"/>
      <c r="H8" s="300"/>
      <c r="I8" s="300"/>
      <c r="J8" s="300"/>
      <c r="K8" s="300"/>
      <c r="L8" s="300"/>
      <c r="M8" s="300"/>
    </row>
    <row r="9" spans="1:21" ht="38.25" customHeight="1">
      <c r="A9" s="528" t="s">
        <v>23</v>
      </c>
      <c r="B9" s="530" t="s">
        <v>24</v>
      </c>
      <c r="C9" s="532" t="s">
        <v>25</v>
      </c>
      <c r="D9" s="488" t="s">
        <v>603</v>
      </c>
      <c r="E9" s="488" t="s">
        <v>621</v>
      </c>
      <c r="F9" s="488" t="s">
        <v>750</v>
      </c>
      <c r="G9" s="488" t="s">
        <v>753</v>
      </c>
      <c r="H9" s="488" t="s">
        <v>720</v>
      </c>
      <c r="I9" s="488" t="s">
        <v>26</v>
      </c>
      <c r="J9" s="488" t="s">
        <v>721</v>
      </c>
      <c r="K9" s="488" t="s">
        <v>27</v>
      </c>
      <c r="L9" s="488" t="s">
        <v>28</v>
      </c>
      <c r="M9" s="488" t="s">
        <v>29</v>
      </c>
      <c r="N9" s="484" t="s">
        <v>58</v>
      </c>
      <c r="O9" s="485"/>
      <c r="P9" s="485"/>
      <c r="Q9" s="485"/>
      <c r="R9" s="485"/>
      <c r="S9" s="485"/>
      <c r="T9" s="485"/>
      <c r="U9" s="508"/>
    </row>
    <row r="10" spans="1:21" ht="148.5" customHeight="1" thickBot="1">
      <c r="A10" s="529"/>
      <c r="B10" s="531"/>
      <c r="C10" s="533"/>
      <c r="D10" s="489"/>
      <c r="E10" s="489"/>
      <c r="F10" s="489"/>
      <c r="G10" s="489"/>
      <c r="H10" s="489"/>
      <c r="I10" s="489"/>
      <c r="J10" s="489"/>
      <c r="K10" s="489"/>
      <c r="L10" s="489"/>
      <c r="M10" s="489"/>
      <c r="N10" s="393" t="s">
        <v>30</v>
      </c>
      <c r="O10" s="393" t="s">
        <v>31</v>
      </c>
      <c r="P10" s="393" t="s">
        <v>32</v>
      </c>
      <c r="Q10" s="393" t="s">
        <v>33</v>
      </c>
      <c r="R10" s="393" t="s">
        <v>34</v>
      </c>
      <c r="S10" s="393" t="s">
        <v>35</v>
      </c>
      <c r="T10" s="393" t="s">
        <v>36</v>
      </c>
      <c r="U10" s="394" t="s">
        <v>37</v>
      </c>
    </row>
    <row r="11" spans="1:21" ht="26.25">
      <c r="A11" s="395" t="s">
        <v>57</v>
      </c>
      <c r="B11" s="396"/>
      <c r="C11" s="397"/>
      <c r="D11" s="397"/>
      <c r="E11" s="397"/>
      <c r="F11" s="397"/>
      <c r="G11" s="397"/>
      <c r="H11" s="397"/>
      <c r="I11" s="397"/>
      <c r="J11" s="397"/>
      <c r="K11" s="397"/>
      <c r="L11" s="397"/>
      <c r="M11" s="397"/>
      <c r="N11" s="397"/>
      <c r="O11" s="397"/>
      <c r="P11" s="397"/>
      <c r="Q11" s="397"/>
      <c r="R11" s="397"/>
      <c r="S11" s="397"/>
      <c r="T11" s="397"/>
      <c r="U11" s="398"/>
    </row>
    <row r="12" spans="1:21" ht="26.25">
      <c r="A12" s="399" t="s">
        <v>734</v>
      </c>
      <c r="B12" s="372"/>
      <c r="C12" s="372"/>
      <c r="D12" s="400"/>
      <c r="E12" s="372"/>
      <c r="F12" s="372"/>
      <c r="G12" s="400">
        <v>1181513.85</v>
      </c>
      <c r="H12" s="372">
        <v>2014</v>
      </c>
      <c r="I12" s="372">
        <v>2020</v>
      </c>
      <c r="J12" s="372"/>
      <c r="K12" s="372"/>
      <c r="L12" s="401">
        <v>0.02</v>
      </c>
      <c r="M12" s="372">
        <v>2</v>
      </c>
      <c r="N12" s="372"/>
      <c r="O12" s="400">
        <v>168787.87</v>
      </c>
      <c r="P12" s="372"/>
      <c r="Q12" s="400">
        <v>168787.87</v>
      </c>
      <c r="R12" s="372"/>
      <c r="S12" s="400">
        <v>11945.95</v>
      </c>
      <c r="T12" s="372"/>
      <c r="U12" s="402">
        <v>10296.36</v>
      </c>
    </row>
    <row r="13" spans="1:21" ht="26.25">
      <c r="A13" s="399" t="s">
        <v>2</v>
      </c>
      <c r="B13" s="372"/>
      <c r="C13" s="372"/>
      <c r="D13" s="372"/>
      <c r="E13" s="372"/>
      <c r="F13" s="372"/>
      <c r="G13" s="372"/>
      <c r="H13" s="372"/>
      <c r="I13" s="372"/>
      <c r="J13" s="372"/>
      <c r="K13" s="372"/>
      <c r="L13" s="372"/>
      <c r="M13" s="372"/>
      <c r="N13" s="372"/>
      <c r="O13" s="372"/>
      <c r="P13" s="372"/>
      <c r="Q13" s="372"/>
      <c r="R13" s="372"/>
      <c r="S13" s="372"/>
      <c r="T13" s="372"/>
      <c r="U13" s="329"/>
    </row>
    <row r="14" spans="1:21" ht="26.25">
      <c r="A14" s="399" t="s">
        <v>2</v>
      </c>
      <c r="B14" s="372"/>
      <c r="C14" s="372"/>
      <c r="D14" s="372"/>
      <c r="E14" s="372"/>
      <c r="F14" s="372"/>
      <c r="G14" s="372"/>
      <c r="H14" s="372"/>
      <c r="I14" s="372"/>
      <c r="J14" s="372"/>
      <c r="K14" s="372"/>
      <c r="L14" s="372"/>
      <c r="M14" s="372"/>
      <c r="N14" s="372"/>
      <c r="O14" s="400"/>
      <c r="P14" s="372"/>
      <c r="Q14" s="400"/>
      <c r="R14" s="372"/>
      <c r="S14" s="400"/>
      <c r="T14" s="372"/>
      <c r="U14" s="402"/>
    </row>
    <row r="15" spans="1:21" ht="26.25">
      <c r="A15" s="399" t="s">
        <v>2</v>
      </c>
      <c r="B15" s="372"/>
      <c r="C15" s="372"/>
      <c r="D15" s="372"/>
      <c r="E15" s="372"/>
      <c r="F15" s="372"/>
      <c r="G15" s="372"/>
      <c r="H15" s="372"/>
      <c r="I15" s="372"/>
      <c r="J15" s="372"/>
      <c r="K15" s="372"/>
      <c r="L15" s="372"/>
      <c r="M15" s="372"/>
      <c r="N15" s="372"/>
      <c r="O15" s="372"/>
      <c r="P15" s="372"/>
      <c r="Q15" s="372"/>
      <c r="R15" s="372"/>
      <c r="S15" s="372"/>
      <c r="T15" s="372"/>
      <c r="U15" s="329"/>
    </row>
    <row r="16" spans="1:21" ht="26.25">
      <c r="A16" s="399" t="s">
        <v>2</v>
      </c>
      <c r="B16" s="372"/>
      <c r="C16" s="372"/>
      <c r="D16" s="372"/>
      <c r="E16" s="372"/>
      <c r="F16" s="372"/>
      <c r="G16" s="372"/>
      <c r="H16" s="372"/>
      <c r="I16" s="372"/>
      <c r="J16" s="372"/>
      <c r="K16" s="372"/>
      <c r="L16" s="372"/>
      <c r="M16" s="372"/>
      <c r="N16" s="372"/>
      <c r="O16" s="372"/>
      <c r="P16" s="372"/>
      <c r="Q16" s="372"/>
      <c r="R16" s="372"/>
      <c r="S16" s="372"/>
      <c r="T16" s="372"/>
      <c r="U16" s="329"/>
    </row>
    <row r="17" spans="1:21" ht="26.25">
      <c r="A17" s="403" t="s">
        <v>38</v>
      </c>
      <c r="B17" s="404"/>
      <c r="C17" s="372"/>
      <c r="D17" s="372"/>
      <c r="E17" s="372"/>
      <c r="F17" s="372"/>
      <c r="G17" s="372"/>
      <c r="H17" s="372"/>
      <c r="I17" s="372"/>
      <c r="J17" s="372"/>
      <c r="K17" s="372"/>
      <c r="L17" s="372"/>
      <c r="M17" s="372"/>
      <c r="N17" s="372"/>
      <c r="O17" s="372"/>
      <c r="P17" s="372"/>
      <c r="Q17" s="372"/>
      <c r="R17" s="372"/>
      <c r="S17" s="372"/>
      <c r="T17" s="372"/>
      <c r="U17" s="329"/>
    </row>
    <row r="18" spans="1:21" ht="26.25">
      <c r="A18" s="399" t="s">
        <v>2</v>
      </c>
      <c r="B18" s="372"/>
      <c r="C18" s="372"/>
      <c r="D18" s="372"/>
      <c r="E18" s="372"/>
      <c r="F18" s="372"/>
      <c r="G18" s="372"/>
      <c r="H18" s="372"/>
      <c r="I18" s="372"/>
      <c r="J18" s="372"/>
      <c r="K18" s="372"/>
      <c r="L18" s="372"/>
      <c r="M18" s="372"/>
      <c r="N18" s="372"/>
      <c r="O18" s="372"/>
      <c r="P18" s="372"/>
      <c r="Q18" s="372"/>
      <c r="R18" s="372"/>
      <c r="S18" s="372"/>
      <c r="T18" s="372"/>
      <c r="U18" s="329"/>
    </row>
    <row r="19" spans="1:21" ht="26.25">
      <c r="A19" s="399" t="s">
        <v>2</v>
      </c>
      <c r="B19" s="372"/>
      <c r="C19" s="372"/>
      <c r="D19" s="372"/>
      <c r="E19" s="372"/>
      <c r="F19" s="372"/>
      <c r="G19" s="372"/>
      <c r="H19" s="372"/>
      <c r="I19" s="372"/>
      <c r="J19" s="372"/>
      <c r="K19" s="372"/>
      <c r="L19" s="372"/>
      <c r="M19" s="372"/>
      <c r="N19" s="372"/>
      <c r="O19" s="372"/>
      <c r="P19" s="372"/>
      <c r="Q19" s="372"/>
      <c r="R19" s="372"/>
      <c r="S19" s="372"/>
      <c r="T19" s="372"/>
      <c r="U19" s="329"/>
    </row>
    <row r="20" spans="1:21" ht="26.25">
      <c r="A20" s="399" t="s">
        <v>2</v>
      </c>
      <c r="B20" s="372"/>
      <c r="C20" s="372"/>
      <c r="D20" s="372"/>
      <c r="E20" s="372"/>
      <c r="F20" s="372"/>
      <c r="G20" s="372"/>
      <c r="H20" s="372"/>
      <c r="I20" s="372"/>
      <c r="J20" s="372"/>
      <c r="K20" s="372"/>
      <c r="L20" s="372"/>
      <c r="M20" s="372"/>
      <c r="N20" s="372"/>
      <c r="O20" s="372"/>
      <c r="P20" s="372"/>
      <c r="Q20" s="372"/>
      <c r="R20" s="372"/>
      <c r="S20" s="372"/>
      <c r="T20" s="372"/>
      <c r="U20" s="329"/>
    </row>
    <row r="21" spans="1:21" ht="26.25">
      <c r="A21" s="399" t="s">
        <v>2</v>
      </c>
      <c r="B21" s="372"/>
      <c r="C21" s="372"/>
      <c r="D21" s="372"/>
      <c r="E21" s="372"/>
      <c r="F21" s="372"/>
      <c r="G21" s="372"/>
      <c r="H21" s="372"/>
      <c r="I21" s="372"/>
      <c r="J21" s="372"/>
      <c r="K21" s="372"/>
      <c r="L21" s="372"/>
      <c r="M21" s="372"/>
      <c r="N21" s="372"/>
      <c r="O21" s="372"/>
      <c r="P21" s="372"/>
      <c r="Q21" s="372"/>
      <c r="R21" s="372"/>
      <c r="S21" s="372"/>
      <c r="T21" s="372"/>
      <c r="U21" s="329"/>
    </row>
    <row r="22" spans="1:21" ht="26.25">
      <c r="A22" s="399" t="s">
        <v>2</v>
      </c>
      <c r="B22" s="372"/>
      <c r="C22" s="372"/>
      <c r="D22" s="372"/>
      <c r="E22" s="372"/>
      <c r="F22" s="372"/>
      <c r="G22" s="372"/>
      <c r="H22" s="372"/>
      <c r="I22" s="372"/>
      <c r="J22" s="372"/>
      <c r="K22" s="372"/>
      <c r="L22" s="372"/>
      <c r="M22" s="372"/>
      <c r="N22" s="372"/>
      <c r="O22" s="372"/>
      <c r="P22" s="372"/>
      <c r="Q22" s="372"/>
      <c r="R22" s="372"/>
      <c r="S22" s="372"/>
      <c r="T22" s="372"/>
      <c r="U22" s="329"/>
    </row>
    <row r="23" spans="1:21" ht="27" thickBot="1">
      <c r="A23" s="405" t="s">
        <v>3</v>
      </c>
      <c r="B23" s="406"/>
      <c r="C23" s="374"/>
      <c r="D23" s="374"/>
      <c r="E23" s="374"/>
      <c r="F23" s="374"/>
      <c r="G23" s="374"/>
      <c r="H23" s="374"/>
      <c r="I23" s="374"/>
      <c r="J23" s="374"/>
      <c r="K23" s="374"/>
      <c r="L23" s="374"/>
      <c r="M23" s="374"/>
      <c r="N23" s="374"/>
      <c r="O23" s="374"/>
      <c r="P23" s="374"/>
      <c r="Q23" s="374"/>
      <c r="R23" s="374"/>
      <c r="S23" s="374"/>
      <c r="T23" s="374"/>
      <c r="U23" s="315"/>
    </row>
    <row r="24" spans="1:15" ht="27" thickBot="1">
      <c r="A24" s="407" t="s">
        <v>39</v>
      </c>
      <c r="B24" s="408"/>
      <c r="C24" s="238"/>
      <c r="D24" s="238"/>
      <c r="E24" s="238"/>
      <c r="F24" s="238"/>
      <c r="G24" s="238"/>
      <c r="H24" s="238"/>
      <c r="I24" s="238"/>
      <c r="J24" s="238"/>
      <c r="K24" s="238"/>
      <c r="L24" s="238"/>
      <c r="M24" s="238"/>
      <c r="N24" s="238"/>
      <c r="O24" s="238"/>
    </row>
    <row r="25" spans="1:15" ht="27" thickBot="1">
      <c r="A25" s="409" t="s">
        <v>40</v>
      </c>
      <c r="B25" s="410"/>
      <c r="C25" s="238"/>
      <c r="D25" s="238"/>
      <c r="E25" s="238"/>
      <c r="F25" s="238"/>
      <c r="G25" s="238"/>
      <c r="H25" s="238"/>
      <c r="I25" s="238"/>
      <c r="J25" s="238"/>
      <c r="K25" s="238"/>
      <c r="L25" s="238"/>
      <c r="M25" s="238"/>
      <c r="N25" s="238"/>
      <c r="O25" s="238"/>
    </row>
    <row r="27" spans="1:5" ht="26.25">
      <c r="A27" s="411" t="s">
        <v>5</v>
      </c>
      <c r="B27" s="411"/>
      <c r="C27" s="212"/>
      <c r="D27" s="212"/>
      <c r="E27" s="212"/>
    </row>
    <row r="28" spans="1:6" ht="26.25">
      <c r="A28" s="212" t="s">
        <v>182</v>
      </c>
      <c r="B28" s="212"/>
      <c r="C28" s="212"/>
      <c r="D28" s="212"/>
      <c r="E28" s="212"/>
      <c r="F28" s="212"/>
    </row>
    <row r="30" spans="1:6" ht="26.25">
      <c r="A30" s="527" t="s">
        <v>806</v>
      </c>
      <c r="B30" s="527"/>
      <c r="D30" s="239"/>
      <c r="E30" s="239"/>
      <c r="F30" s="412" t="s">
        <v>56</v>
      </c>
    </row>
    <row r="31" ht="26.25">
      <c r="C31" s="239" t="s">
        <v>55</v>
      </c>
    </row>
  </sheetData>
  <sheetProtection/>
  <mergeCells count="16">
    <mergeCell ref="D9:D10"/>
    <mergeCell ref="E9:E10"/>
    <mergeCell ref="I9:I10"/>
    <mergeCell ref="J9:J10"/>
    <mergeCell ref="K9:K10"/>
    <mergeCell ref="H9:H10"/>
    <mergeCell ref="A30:B30"/>
    <mergeCell ref="A7:U7"/>
    <mergeCell ref="A9:A10"/>
    <mergeCell ref="B9:B10"/>
    <mergeCell ref="C9:C10"/>
    <mergeCell ref="F9:F10"/>
    <mergeCell ref="L9:L10"/>
    <mergeCell ref="M9:M10"/>
    <mergeCell ref="N9:U9"/>
    <mergeCell ref="G9:G10"/>
  </mergeCells>
  <printOptions/>
  <pageMargins left="0.25" right="0.25" top="0.75" bottom="0.75" header="0.3" footer="0.3"/>
  <pageSetup fitToHeight="1" fitToWidth="1" orientation="landscape" scale="32" r:id="rId1"/>
</worksheet>
</file>

<file path=xl/worksheets/sheet11.xml><?xml version="1.0" encoding="utf-8"?>
<worksheet xmlns="http://schemas.openxmlformats.org/spreadsheetml/2006/main" xmlns:r="http://schemas.openxmlformats.org/officeDocument/2006/relationships">
  <sheetPr>
    <tabColor theme="0" tint="-0.04997999966144562"/>
  </sheetPr>
  <dimension ref="A1:J65"/>
  <sheetViews>
    <sheetView zoomScale="55" zoomScaleNormal="55" zoomScalePageLayoutView="0" workbookViewId="0" topLeftCell="A49">
      <selection activeCell="C61" sqref="C61"/>
    </sheetView>
  </sheetViews>
  <sheetFormatPr defaultColWidth="9.140625" defaultRowHeight="12.75"/>
  <cols>
    <col min="1" max="1" width="21.7109375" style="96" customWidth="1"/>
    <col min="2" max="2" width="33.421875" style="378" customWidth="1"/>
    <col min="3" max="3" width="60.57421875" style="96" customWidth="1"/>
    <col min="4" max="6" width="50.7109375" style="96" customWidth="1"/>
    <col min="7" max="16384" width="9.140625" style="96" customWidth="1"/>
  </cols>
  <sheetData>
    <row r="1" spans="1:6" ht="26.25">
      <c r="A1" s="212" t="s">
        <v>797</v>
      </c>
      <c r="B1" s="96"/>
      <c r="C1" s="370"/>
      <c r="D1" s="370"/>
      <c r="E1" s="370"/>
      <c r="F1" s="370"/>
    </row>
    <row r="2" spans="1:6" ht="26.25">
      <c r="A2" s="212" t="s">
        <v>735</v>
      </c>
      <c r="B2" s="96"/>
      <c r="C2" s="370"/>
      <c r="D2" s="370"/>
      <c r="E2" s="370"/>
      <c r="F2" s="97" t="s">
        <v>611</v>
      </c>
    </row>
    <row r="4" spans="1:10" ht="26.25">
      <c r="A4" s="453" t="s">
        <v>116</v>
      </c>
      <c r="B4" s="453"/>
      <c r="C4" s="453"/>
      <c r="D4" s="453"/>
      <c r="E4" s="453"/>
      <c r="F4" s="453"/>
      <c r="G4" s="98"/>
      <c r="H4" s="98"/>
      <c r="I4" s="98"/>
      <c r="J4" s="98"/>
    </row>
    <row r="5" ht="27" thickBot="1"/>
    <row r="6" spans="1:10" ht="99" customHeight="1" thickBot="1">
      <c r="A6" s="413" t="s">
        <v>117</v>
      </c>
      <c r="B6" s="414" t="s">
        <v>111</v>
      </c>
      <c r="C6" s="390" t="s">
        <v>118</v>
      </c>
      <c r="D6" s="390" t="s">
        <v>119</v>
      </c>
      <c r="E6" s="390" t="s">
        <v>120</v>
      </c>
      <c r="F6" s="391" t="s">
        <v>121</v>
      </c>
      <c r="G6" s="350"/>
      <c r="H6" s="350"/>
      <c r="I6" s="350"/>
      <c r="J6" s="350"/>
    </row>
    <row r="7" spans="1:10" ht="33" customHeight="1" thickBot="1">
      <c r="A7" s="415">
        <v>1</v>
      </c>
      <c r="B7" s="416">
        <v>2</v>
      </c>
      <c r="C7" s="104">
        <v>3</v>
      </c>
      <c r="D7" s="104">
        <v>4</v>
      </c>
      <c r="E7" s="104">
        <v>5</v>
      </c>
      <c r="F7" s="417">
        <v>6</v>
      </c>
      <c r="G7" s="350"/>
      <c r="H7" s="350"/>
      <c r="I7" s="350"/>
      <c r="J7" s="350"/>
    </row>
    <row r="8" spans="1:6" ht="34.5" customHeight="1">
      <c r="A8" s="537" t="s">
        <v>752</v>
      </c>
      <c r="B8" s="285" t="s">
        <v>416</v>
      </c>
      <c r="C8" s="418" t="s">
        <v>736</v>
      </c>
      <c r="D8" s="418" t="s">
        <v>737</v>
      </c>
      <c r="E8" s="419"/>
      <c r="F8" s="420">
        <v>16029.17</v>
      </c>
    </row>
    <row r="9" spans="1:6" ht="34.5" customHeight="1">
      <c r="A9" s="538"/>
      <c r="B9" s="285" t="s">
        <v>416</v>
      </c>
      <c r="C9" s="418" t="s">
        <v>736</v>
      </c>
      <c r="D9" s="418" t="s">
        <v>738</v>
      </c>
      <c r="E9" s="421"/>
      <c r="F9" s="422">
        <v>418842.62</v>
      </c>
    </row>
    <row r="10" spans="1:6" ht="34.5" customHeight="1">
      <c r="A10" s="538"/>
      <c r="B10" s="285" t="s">
        <v>416</v>
      </c>
      <c r="C10" s="418" t="s">
        <v>736</v>
      </c>
      <c r="D10" s="418" t="s">
        <v>739</v>
      </c>
      <c r="E10" s="421"/>
      <c r="F10" s="422">
        <v>2231.02</v>
      </c>
    </row>
    <row r="11" spans="1:6" ht="34.5" customHeight="1">
      <c r="A11" s="538"/>
      <c r="B11" s="285" t="s">
        <v>416</v>
      </c>
      <c r="C11" s="418" t="s">
        <v>736</v>
      </c>
      <c r="D11" s="418" t="s">
        <v>740</v>
      </c>
      <c r="E11" s="421"/>
      <c r="F11" s="422">
        <v>212120.83</v>
      </c>
    </row>
    <row r="12" spans="1:6" ht="34.5" customHeight="1">
      <c r="A12" s="538"/>
      <c r="B12" s="285" t="s">
        <v>416</v>
      </c>
      <c r="C12" s="418" t="s">
        <v>736</v>
      </c>
      <c r="D12" s="418" t="s">
        <v>741</v>
      </c>
      <c r="E12" s="421"/>
      <c r="F12" s="422"/>
    </row>
    <row r="13" spans="1:6" ht="34.5" customHeight="1">
      <c r="A13" s="538"/>
      <c r="B13" s="285" t="s">
        <v>416</v>
      </c>
      <c r="C13" s="418" t="s">
        <v>736</v>
      </c>
      <c r="D13" s="418" t="s">
        <v>742</v>
      </c>
      <c r="E13" s="421"/>
      <c r="F13" s="422">
        <v>238.01</v>
      </c>
    </row>
    <row r="14" spans="1:6" ht="34.5" customHeight="1">
      <c r="A14" s="538"/>
      <c r="B14" s="285" t="s">
        <v>416</v>
      </c>
      <c r="C14" s="418" t="s">
        <v>736</v>
      </c>
      <c r="D14" s="418" t="s">
        <v>743</v>
      </c>
      <c r="E14" s="421"/>
      <c r="F14" s="422">
        <v>166.08</v>
      </c>
    </row>
    <row r="15" spans="1:6" ht="34.5" customHeight="1">
      <c r="A15" s="538"/>
      <c r="B15" s="285" t="s">
        <v>416</v>
      </c>
      <c r="C15" s="418" t="s">
        <v>736</v>
      </c>
      <c r="D15" s="423" t="s">
        <v>744</v>
      </c>
      <c r="E15" s="421"/>
      <c r="F15" s="422"/>
    </row>
    <row r="16" spans="1:6" ht="34.5" customHeight="1">
      <c r="A16" s="538"/>
      <c r="B16" s="285" t="s">
        <v>416</v>
      </c>
      <c r="C16" s="424" t="s">
        <v>745</v>
      </c>
      <c r="D16" s="287"/>
      <c r="E16" s="287"/>
      <c r="F16" s="422">
        <v>4678.86</v>
      </c>
    </row>
    <row r="17" spans="1:6" ht="34.5" customHeight="1">
      <c r="A17" s="538"/>
      <c r="B17" s="285" t="s">
        <v>416</v>
      </c>
      <c r="C17" s="418" t="s">
        <v>746</v>
      </c>
      <c r="D17" s="425"/>
      <c r="E17" s="425"/>
      <c r="F17" s="422">
        <v>86512.68</v>
      </c>
    </row>
    <row r="18" spans="1:6" ht="34.5" customHeight="1" thickBot="1">
      <c r="A18" s="539"/>
      <c r="B18" s="426" t="s">
        <v>700</v>
      </c>
      <c r="C18" s="427"/>
      <c r="D18" s="428"/>
      <c r="E18" s="428"/>
      <c r="F18" s="429">
        <f>SUM(F8:F17)</f>
        <v>740819.27</v>
      </c>
    </row>
    <row r="19" spans="1:6" ht="34.5" customHeight="1" thickBot="1">
      <c r="A19" s="536" t="s">
        <v>759</v>
      </c>
      <c r="B19" s="431" t="s">
        <v>416</v>
      </c>
      <c r="C19" s="432" t="s">
        <v>736</v>
      </c>
      <c r="D19" s="433" t="s">
        <v>737</v>
      </c>
      <c r="E19" s="419"/>
      <c r="F19" s="420">
        <v>8417.63</v>
      </c>
    </row>
    <row r="20" spans="1:6" ht="34.5" customHeight="1" thickBot="1">
      <c r="A20" s="534"/>
      <c r="B20" s="434" t="s">
        <v>416</v>
      </c>
      <c r="C20" s="435" t="s">
        <v>736</v>
      </c>
      <c r="D20" s="418" t="s">
        <v>738</v>
      </c>
      <c r="E20" s="421"/>
      <c r="F20" s="436">
        <v>47470.74</v>
      </c>
    </row>
    <row r="21" spans="1:6" ht="34.5" customHeight="1" thickBot="1">
      <c r="A21" s="534"/>
      <c r="B21" s="434" t="s">
        <v>416</v>
      </c>
      <c r="C21" s="435" t="s">
        <v>736</v>
      </c>
      <c r="D21" s="418" t="s">
        <v>739</v>
      </c>
      <c r="E21" s="421"/>
      <c r="F21" s="436">
        <v>14665.03</v>
      </c>
    </row>
    <row r="22" spans="1:6" ht="34.5" customHeight="1" thickBot="1">
      <c r="A22" s="534"/>
      <c r="B22" s="434" t="s">
        <v>416</v>
      </c>
      <c r="C22" s="435" t="s">
        <v>736</v>
      </c>
      <c r="D22" s="418" t="s">
        <v>740</v>
      </c>
      <c r="E22" s="421"/>
      <c r="F22" s="436">
        <v>257672.38</v>
      </c>
    </row>
    <row r="23" spans="1:6" ht="34.5" customHeight="1" thickBot="1">
      <c r="A23" s="534"/>
      <c r="B23" s="434" t="s">
        <v>416</v>
      </c>
      <c r="C23" s="435" t="s">
        <v>736</v>
      </c>
      <c r="D23" s="418" t="s">
        <v>741</v>
      </c>
      <c r="E23" s="421"/>
      <c r="F23" s="436">
        <v>18266.46</v>
      </c>
    </row>
    <row r="24" spans="1:6" ht="34.5" customHeight="1" thickBot="1">
      <c r="A24" s="534"/>
      <c r="B24" s="434" t="s">
        <v>416</v>
      </c>
      <c r="C24" s="435" t="s">
        <v>736</v>
      </c>
      <c r="D24" s="418" t="s">
        <v>742</v>
      </c>
      <c r="E24" s="421"/>
      <c r="F24" s="436">
        <v>238.01</v>
      </c>
    </row>
    <row r="25" spans="1:6" ht="34.5" customHeight="1" thickBot="1">
      <c r="A25" s="534"/>
      <c r="B25" s="434" t="s">
        <v>416</v>
      </c>
      <c r="C25" s="435" t="s">
        <v>736</v>
      </c>
      <c r="D25" s="418" t="s">
        <v>743</v>
      </c>
      <c r="E25" s="421"/>
      <c r="F25" s="436">
        <v>166.08</v>
      </c>
    </row>
    <row r="26" spans="1:6" ht="34.5" customHeight="1">
      <c r="A26" s="534"/>
      <c r="B26" s="434" t="s">
        <v>416</v>
      </c>
      <c r="C26" s="435" t="s">
        <v>736</v>
      </c>
      <c r="D26" s="423" t="s">
        <v>744</v>
      </c>
      <c r="E26" s="421"/>
      <c r="F26" s="436"/>
    </row>
    <row r="27" spans="1:6" ht="34.5" customHeight="1">
      <c r="A27" s="534"/>
      <c r="B27" s="437" t="s">
        <v>416</v>
      </c>
      <c r="C27" s="438" t="s">
        <v>745</v>
      </c>
      <c r="D27" s="418"/>
      <c r="E27" s="287"/>
      <c r="F27" s="436">
        <v>57976.83</v>
      </c>
    </row>
    <row r="28" spans="1:6" ht="34.5" customHeight="1">
      <c r="A28" s="534"/>
      <c r="B28" s="437" t="s">
        <v>416</v>
      </c>
      <c r="C28" s="435" t="s">
        <v>746</v>
      </c>
      <c r="D28" s="418"/>
      <c r="E28" s="287"/>
      <c r="F28" s="436">
        <v>452254.75</v>
      </c>
    </row>
    <row r="29" spans="1:6" ht="34.5" customHeight="1" thickBot="1">
      <c r="A29" s="534"/>
      <c r="B29" s="439" t="s">
        <v>700</v>
      </c>
      <c r="C29" s="440"/>
      <c r="D29" s="427"/>
      <c r="E29" s="427"/>
      <c r="F29" s="441">
        <f>F19+F20+F21+F22+F23+F24+F25+F28+F27</f>
        <v>857127.91</v>
      </c>
    </row>
    <row r="30" spans="1:6" ht="34.5" customHeight="1" thickBot="1">
      <c r="A30" s="430"/>
      <c r="B30" s="442" t="s">
        <v>416</v>
      </c>
      <c r="C30" s="432" t="s">
        <v>736</v>
      </c>
      <c r="D30" s="433" t="s">
        <v>737</v>
      </c>
      <c r="E30" s="421"/>
      <c r="F30" s="443">
        <v>20621.36</v>
      </c>
    </row>
    <row r="31" spans="1:6" ht="34.5" customHeight="1">
      <c r="A31" s="534" t="s">
        <v>766</v>
      </c>
      <c r="B31" s="442" t="s">
        <v>416</v>
      </c>
      <c r="C31" s="435" t="s">
        <v>736</v>
      </c>
      <c r="D31" s="418" t="s">
        <v>738</v>
      </c>
      <c r="E31" s="287"/>
      <c r="F31" s="444">
        <v>205462.59</v>
      </c>
    </row>
    <row r="32" spans="1:6" ht="34.5" customHeight="1">
      <c r="A32" s="534"/>
      <c r="B32" s="445" t="s">
        <v>416</v>
      </c>
      <c r="C32" s="435" t="s">
        <v>736</v>
      </c>
      <c r="D32" s="418" t="s">
        <v>739</v>
      </c>
      <c r="E32" s="287"/>
      <c r="F32" s="444">
        <v>156386.68</v>
      </c>
    </row>
    <row r="33" spans="1:6" ht="34.5" customHeight="1">
      <c r="A33" s="534"/>
      <c r="B33" s="445" t="s">
        <v>416</v>
      </c>
      <c r="C33" s="435" t="s">
        <v>736</v>
      </c>
      <c r="D33" s="418" t="s">
        <v>740</v>
      </c>
      <c r="E33" s="287"/>
      <c r="F33" s="444">
        <v>589057.39</v>
      </c>
    </row>
    <row r="34" spans="1:6" s="100" customFormat="1" ht="34.5" customHeight="1">
      <c r="A34" s="534"/>
      <c r="B34" s="445" t="s">
        <v>416</v>
      </c>
      <c r="C34" s="435" t="s">
        <v>736</v>
      </c>
      <c r="D34" s="418" t="s">
        <v>741</v>
      </c>
      <c r="E34" s="287"/>
      <c r="F34" s="436">
        <v>1964.74</v>
      </c>
    </row>
    <row r="35" spans="1:6" s="100" customFormat="1" ht="34.5" customHeight="1">
      <c r="A35" s="534"/>
      <c r="B35" s="445" t="s">
        <v>416</v>
      </c>
      <c r="C35" s="435" t="s">
        <v>736</v>
      </c>
      <c r="D35" s="418" t="s">
        <v>742</v>
      </c>
      <c r="E35" s="287"/>
      <c r="F35" s="436">
        <v>0</v>
      </c>
    </row>
    <row r="36" spans="1:6" s="100" customFormat="1" ht="34.5" customHeight="1">
      <c r="A36" s="534"/>
      <c r="B36" s="445" t="s">
        <v>416</v>
      </c>
      <c r="C36" s="435" t="s">
        <v>736</v>
      </c>
      <c r="D36" s="418" t="s">
        <v>743</v>
      </c>
      <c r="E36" s="287"/>
      <c r="F36" s="288">
        <v>166.08</v>
      </c>
    </row>
    <row r="37" spans="1:6" ht="34.5" customHeight="1">
      <c r="A37" s="534"/>
      <c r="B37" s="445" t="s">
        <v>416</v>
      </c>
      <c r="C37" s="435" t="s">
        <v>736</v>
      </c>
      <c r="D37" s="423" t="s">
        <v>744</v>
      </c>
      <c r="E37" s="287"/>
      <c r="F37" s="436">
        <v>0</v>
      </c>
    </row>
    <row r="38" spans="1:6" ht="34.5" customHeight="1">
      <c r="A38" s="534"/>
      <c r="B38" s="445" t="s">
        <v>416</v>
      </c>
      <c r="C38" s="438" t="s">
        <v>745</v>
      </c>
      <c r="D38" s="418"/>
      <c r="E38" s="287"/>
      <c r="F38" s="436">
        <v>11552.54</v>
      </c>
    </row>
    <row r="39" spans="1:6" ht="34.5" customHeight="1">
      <c r="A39" s="534"/>
      <c r="B39" s="445" t="s">
        <v>416</v>
      </c>
      <c r="C39" s="435" t="s">
        <v>746</v>
      </c>
      <c r="D39" s="418"/>
      <c r="E39" s="287"/>
      <c r="F39" s="436">
        <v>188265.81</v>
      </c>
    </row>
    <row r="40" spans="1:6" ht="34.5" customHeight="1" thickBot="1">
      <c r="A40" s="535"/>
      <c r="B40" s="446" t="s">
        <v>700</v>
      </c>
      <c r="C40" s="447"/>
      <c r="D40" s="447"/>
      <c r="E40" s="447"/>
      <c r="F40" s="448">
        <f>SUM(F30:F39)</f>
        <v>1173477.19</v>
      </c>
    </row>
    <row r="41" spans="1:6" ht="34.5" customHeight="1" thickBot="1">
      <c r="A41" s="534" t="s">
        <v>767</v>
      </c>
      <c r="B41" s="442" t="s">
        <v>416</v>
      </c>
      <c r="C41" s="432" t="s">
        <v>736</v>
      </c>
      <c r="D41" s="433" t="s">
        <v>737</v>
      </c>
      <c r="E41" s="419"/>
      <c r="F41" s="420">
        <v>52431.63</v>
      </c>
    </row>
    <row r="42" spans="1:6" ht="34.5" customHeight="1" thickBot="1">
      <c r="A42" s="534"/>
      <c r="B42" s="442" t="s">
        <v>416</v>
      </c>
      <c r="C42" s="435" t="s">
        <v>736</v>
      </c>
      <c r="D42" s="418" t="s">
        <v>738</v>
      </c>
      <c r="E42" s="421"/>
      <c r="F42" s="422">
        <v>1842254.09</v>
      </c>
    </row>
    <row r="43" spans="1:6" ht="34.5" customHeight="1" thickBot="1">
      <c r="A43" s="534"/>
      <c r="B43" s="442" t="s">
        <v>416</v>
      </c>
      <c r="C43" s="435" t="s">
        <v>736</v>
      </c>
      <c r="D43" s="418" t="s">
        <v>739</v>
      </c>
      <c r="E43" s="421"/>
      <c r="F43" s="422">
        <v>86478.67</v>
      </c>
    </row>
    <row r="44" spans="1:6" ht="34.5" customHeight="1" thickBot="1">
      <c r="A44" s="534"/>
      <c r="B44" s="442" t="s">
        <v>416</v>
      </c>
      <c r="C44" s="435" t="s">
        <v>736</v>
      </c>
      <c r="D44" s="418" t="s">
        <v>740</v>
      </c>
      <c r="E44" s="421"/>
      <c r="F44" s="422">
        <v>1947367.46</v>
      </c>
    </row>
    <row r="45" spans="1:6" ht="34.5" customHeight="1" thickBot="1">
      <c r="A45" s="534"/>
      <c r="B45" s="442" t="s">
        <v>416</v>
      </c>
      <c r="C45" s="435" t="s">
        <v>736</v>
      </c>
      <c r="D45" s="418" t="s">
        <v>741</v>
      </c>
      <c r="E45" s="421"/>
      <c r="F45" s="422">
        <v>15209.51</v>
      </c>
    </row>
    <row r="46" spans="1:6" ht="34.5" customHeight="1" thickBot="1">
      <c r="A46" s="534"/>
      <c r="B46" s="442" t="s">
        <v>416</v>
      </c>
      <c r="C46" s="435" t="s">
        <v>736</v>
      </c>
      <c r="D46" s="418" t="s">
        <v>742</v>
      </c>
      <c r="E46" s="421"/>
      <c r="F46" s="422"/>
    </row>
    <row r="47" spans="1:6" ht="34.5" customHeight="1" thickBot="1">
      <c r="A47" s="534"/>
      <c r="B47" s="442" t="s">
        <v>416</v>
      </c>
      <c r="C47" s="435" t="s">
        <v>736</v>
      </c>
      <c r="D47" s="418" t="s">
        <v>743</v>
      </c>
      <c r="E47" s="421"/>
      <c r="F47" s="422">
        <v>166.08</v>
      </c>
    </row>
    <row r="48" spans="1:6" ht="34.5" customHeight="1">
      <c r="A48" s="534"/>
      <c r="B48" s="442" t="s">
        <v>416</v>
      </c>
      <c r="C48" s="435" t="s">
        <v>736</v>
      </c>
      <c r="D48" s="423" t="s">
        <v>744</v>
      </c>
      <c r="E48" s="421"/>
      <c r="F48" s="422"/>
    </row>
    <row r="49" spans="1:6" ht="34.5" customHeight="1">
      <c r="A49" s="534"/>
      <c r="B49" s="445" t="s">
        <v>416</v>
      </c>
      <c r="C49" s="438" t="s">
        <v>745</v>
      </c>
      <c r="D49" s="287"/>
      <c r="E49" s="287"/>
      <c r="F49" s="422">
        <v>78020.4</v>
      </c>
    </row>
    <row r="50" spans="1:6" ht="34.5" customHeight="1">
      <c r="A50" s="534"/>
      <c r="B50" s="445" t="s">
        <v>416</v>
      </c>
      <c r="C50" s="435" t="s">
        <v>746</v>
      </c>
      <c r="D50" s="287"/>
      <c r="E50" s="287"/>
      <c r="F50" s="422">
        <v>207367.02</v>
      </c>
    </row>
    <row r="51" spans="1:6" ht="34.5" customHeight="1" thickBot="1">
      <c r="A51" s="535"/>
      <c r="B51" s="426" t="s">
        <v>700</v>
      </c>
      <c r="C51" s="449"/>
      <c r="D51" s="449"/>
      <c r="E51" s="449"/>
      <c r="F51" s="448">
        <f>SUM(F41:F50)</f>
        <v>4229294.859999999</v>
      </c>
    </row>
    <row r="52" spans="1:6" ht="34.5" customHeight="1">
      <c r="A52" s="536" t="s">
        <v>786</v>
      </c>
      <c r="B52" s="450" t="s">
        <v>416</v>
      </c>
      <c r="C52" s="418"/>
      <c r="D52" s="418"/>
      <c r="E52" s="419"/>
      <c r="F52" s="420"/>
    </row>
    <row r="53" spans="1:6" ht="34.5" customHeight="1">
      <c r="A53" s="534"/>
      <c r="B53" s="450" t="s">
        <v>416</v>
      </c>
      <c r="C53" s="418"/>
      <c r="D53" s="418"/>
      <c r="E53" s="421"/>
      <c r="F53" s="422"/>
    </row>
    <row r="54" spans="1:6" ht="34.5" customHeight="1">
      <c r="A54" s="534"/>
      <c r="B54" s="450" t="s">
        <v>416</v>
      </c>
      <c r="C54" s="418"/>
      <c r="D54" s="418"/>
      <c r="E54" s="421"/>
      <c r="F54" s="422"/>
    </row>
    <row r="55" spans="1:6" ht="34.5" customHeight="1">
      <c r="A55" s="534"/>
      <c r="B55" s="450" t="s">
        <v>416</v>
      </c>
      <c r="C55" s="418"/>
      <c r="D55" s="418"/>
      <c r="E55" s="421"/>
      <c r="F55" s="422"/>
    </row>
    <row r="56" spans="1:6" ht="34.5" customHeight="1">
      <c r="A56" s="534"/>
      <c r="B56" s="450" t="s">
        <v>416</v>
      </c>
      <c r="C56" s="418"/>
      <c r="D56" s="418"/>
      <c r="E56" s="421"/>
      <c r="F56" s="422"/>
    </row>
    <row r="57" spans="1:6" ht="34.5" customHeight="1">
      <c r="A57" s="534"/>
      <c r="B57" s="450" t="s">
        <v>416</v>
      </c>
      <c r="C57" s="418"/>
      <c r="D57" s="418"/>
      <c r="E57" s="421"/>
      <c r="F57" s="422"/>
    </row>
    <row r="58" spans="1:6" ht="34.5" customHeight="1">
      <c r="A58" s="534"/>
      <c r="B58" s="450" t="s">
        <v>416</v>
      </c>
      <c r="C58" s="418"/>
      <c r="D58" s="418"/>
      <c r="E58" s="421"/>
      <c r="F58" s="422"/>
    </row>
    <row r="59" spans="1:6" ht="34.5" customHeight="1">
      <c r="A59" s="534"/>
      <c r="B59" s="450" t="s">
        <v>416</v>
      </c>
      <c r="C59" s="418"/>
      <c r="D59" s="101"/>
      <c r="E59" s="421"/>
      <c r="F59" s="422"/>
    </row>
    <row r="60" spans="1:6" ht="34.5" customHeight="1">
      <c r="A60" s="534"/>
      <c r="B60" s="445" t="s">
        <v>416</v>
      </c>
      <c r="C60" s="424"/>
      <c r="D60" s="287"/>
      <c r="E60" s="287"/>
      <c r="F60" s="422"/>
    </row>
    <row r="61" spans="1:6" ht="34.5" customHeight="1">
      <c r="A61" s="534"/>
      <c r="B61" s="445" t="s">
        <v>416</v>
      </c>
      <c r="C61" s="418"/>
      <c r="D61" s="425"/>
      <c r="E61" s="425"/>
      <c r="F61" s="422"/>
    </row>
    <row r="62" spans="1:6" ht="34.5" customHeight="1" thickBot="1">
      <c r="A62" s="535"/>
      <c r="B62" s="426" t="s">
        <v>700</v>
      </c>
      <c r="C62" s="427"/>
      <c r="D62" s="428"/>
      <c r="E62" s="428"/>
      <c r="F62" s="429"/>
    </row>
    <row r="64" spans="1:9" ht="31.5" customHeight="1">
      <c r="A64" s="211" t="s">
        <v>804</v>
      </c>
      <c r="B64" s="211"/>
      <c r="C64" s="211"/>
      <c r="E64" s="339" t="s">
        <v>628</v>
      </c>
      <c r="F64" s="339"/>
      <c r="G64" s="339"/>
      <c r="H64" s="339"/>
      <c r="I64" s="339"/>
    </row>
    <row r="65" ht="26.25">
      <c r="D65" s="239" t="s">
        <v>598</v>
      </c>
    </row>
  </sheetData>
  <sheetProtection/>
  <mergeCells count="6">
    <mergeCell ref="A31:A40"/>
    <mergeCell ref="A41:A51"/>
    <mergeCell ref="A52:A62"/>
    <mergeCell ref="A4:F4"/>
    <mergeCell ref="A8:A18"/>
    <mergeCell ref="A19:A29"/>
  </mergeCells>
  <printOptions/>
  <pageMargins left="0.45" right="0.45" top="0.75" bottom="0.75" header="0.3" footer="0.3"/>
  <pageSetup horizontalDpi="600" verticalDpi="600" orientation="portrait" scale="35" r:id="rId1"/>
</worksheet>
</file>

<file path=xl/worksheets/sheet12.xml><?xml version="1.0" encoding="utf-8"?>
<worksheet xmlns="http://schemas.openxmlformats.org/spreadsheetml/2006/main" xmlns:r="http://schemas.openxmlformats.org/officeDocument/2006/relationships">
  <dimension ref="A1:L32"/>
  <sheetViews>
    <sheetView zoomScalePageLayoutView="0" workbookViewId="0" topLeftCell="A9">
      <selection activeCell="A32" sqref="A32"/>
    </sheetView>
  </sheetViews>
  <sheetFormatPr defaultColWidth="9.140625" defaultRowHeight="12.75"/>
  <cols>
    <col min="1" max="1" width="6.57421875" style="0" customWidth="1"/>
    <col min="2" max="2" width="26.7109375" style="0" customWidth="1"/>
    <col min="3" max="17" width="13.7109375" style="0" customWidth="1"/>
  </cols>
  <sheetData>
    <row r="1" spans="1:12" s="40" customFormat="1" ht="18.75">
      <c r="A1" s="3" t="s">
        <v>797</v>
      </c>
      <c r="L1" s="60" t="s">
        <v>610</v>
      </c>
    </row>
    <row r="2" s="40" customFormat="1" ht="18.75">
      <c r="A2" s="3" t="s">
        <v>735</v>
      </c>
    </row>
    <row r="3" spans="1:12" s="40" customFormat="1" ht="19.5" customHeight="1">
      <c r="A3" s="545" t="s">
        <v>619</v>
      </c>
      <c r="B3" s="545"/>
      <c r="C3" s="545"/>
      <c r="D3" s="545"/>
      <c r="E3" s="545"/>
      <c r="F3" s="545"/>
      <c r="G3" s="545"/>
      <c r="H3" s="545"/>
      <c r="I3" s="545"/>
      <c r="J3" s="545"/>
      <c r="K3" s="545"/>
      <c r="L3" s="545"/>
    </row>
    <row r="4" s="40" customFormat="1" ht="15"/>
    <row r="5" spans="1:7" s="40" customFormat="1" ht="15.75" thickBot="1">
      <c r="A5" s="44"/>
      <c r="B5" s="44"/>
      <c r="C5" s="44"/>
      <c r="D5" s="44"/>
      <c r="E5" s="44"/>
      <c r="F5" s="44"/>
      <c r="G5" s="61" t="s">
        <v>725</v>
      </c>
    </row>
    <row r="6" spans="1:10" s="40" customFormat="1" ht="90.75" customHeight="1" thickBot="1">
      <c r="A6" s="57" t="s">
        <v>588</v>
      </c>
      <c r="B6" s="55" t="s">
        <v>711</v>
      </c>
      <c r="C6" s="49" t="s">
        <v>723</v>
      </c>
      <c r="D6" s="49" t="s">
        <v>712</v>
      </c>
      <c r="E6" s="49" t="s">
        <v>713</v>
      </c>
      <c r="F6" s="49" t="s">
        <v>714</v>
      </c>
      <c r="G6" s="55" t="s">
        <v>716</v>
      </c>
      <c r="I6" s="41"/>
      <c r="J6" s="41"/>
    </row>
    <row r="7" spans="1:10" s="40" customFormat="1" ht="15">
      <c r="A7" s="58">
        <v>1</v>
      </c>
      <c r="B7" s="47"/>
      <c r="C7" s="50"/>
      <c r="D7" s="78"/>
      <c r="E7" s="78"/>
      <c r="F7" s="78"/>
      <c r="G7" s="79"/>
      <c r="H7" s="42"/>
      <c r="I7" s="42"/>
      <c r="J7" s="42"/>
    </row>
    <row r="8" spans="1:10" s="40" customFormat="1" ht="15">
      <c r="A8" s="59">
        <v>2</v>
      </c>
      <c r="B8" s="48"/>
      <c r="C8" s="51"/>
      <c r="D8" s="80"/>
      <c r="E8" s="80"/>
      <c r="F8" s="80"/>
      <c r="G8" s="81"/>
      <c r="H8" s="42"/>
      <c r="I8" s="42"/>
      <c r="J8" s="42"/>
    </row>
    <row r="9" spans="1:10" s="40" customFormat="1" ht="15">
      <c r="A9" s="59">
        <v>3</v>
      </c>
      <c r="B9" s="48"/>
      <c r="C9" s="51"/>
      <c r="D9" s="80"/>
      <c r="E9" s="80"/>
      <c r="F9" s="80"/>
      <c r="G9" s="81"/>
      <c r="H9" s="42"/>
      <c r="I9" s="42"/>
      <c r="J9" s="42"/>
    </row>
    <row r="10" spans="1:10" s="40" customFormat="1" ht="15">
      <c r="A10" s="59">
        <v>4</v>
      </c>
      <c r="B10" s="48"/>
      <c r="C10" s="51"/>
      <c r="D10" s="80"/>
      <c r="E10" s="80"/>
      <c r="F10" s="80"/>
      <c r="G10" s="81"/>
      <c r="H10" s="42"/>
      <c r="I10" s="42"/>
      <c r="J10" s="42"/>
    </row>
    <row r="11" spans="1:10" s="40" customFormat="1" ht="15">
      <c r="A11" s="59">
        <v>5</v>
      </c>
      <c r="B11" s="48"/>
      <c r="C11" s="51"/>
      <c r="D11" s="80"/>
      <c r="E11" s="80"/>
      <c r="F11" s="80"/>
      <c r="G11" s="81"/>
      <c r="H11" s="42"/>
      <c r="I11" s="42"/>
      <c r="J11" s="42"/>
    </row>
    <row r="12" spans="1:10" s="40" customFormat="1" ht="15">
      <c r="A12" s="59">
        <v>6</v>
      </c>
      <c r="B12" s="48"/>
      <c r="C12" s="51"/>
      <c r="D12" s="80"/>
      <c r="E12" s="80"/>
      <c r="F12" s="80"/>
      <c r="G12" s="81"/>
      <c r="H12" s="42"/>
      <c r="I12" s="42"/>
      <c r="J12" s="42"/>
    </row>
    <row r="13" spans="1:10" s="40" customFormat="1" ht="15">
      <c r="A13" s="59">
        <v>7</v>
      </c>
      <c r="B13" s="48"/>
      <c r="C13" s="51"/>
      <c r="D13" s="80"/>
      <c r="E13" s="80"/>
      <c r="F13" s="80"/>
      <c r="G13" s="81"/>
      <c r="H13" s="42"/>
      <c r="I13" s="42"/>
      <c r="J13" s="42"/>
    </row>
    <row r="14" spans="1:10" s="40" customFormat="1" ht="15.75" thickBot="1">
      <c r="A14" s="59">
        <v>8</v>
      </c>
      <c r="B14" s="48"/>
      <c r="C14" s="52"/>
      <c r="D14" s="82"/>
      <c r="E14" s="82"/>
      <c r="F14" s="82"/>
      <c r="G14" s="83"/>
      <c r="H14" s="42"/>
      <c r="I14" s="42"/>
      <c r="J14" s="42"/>
    </row>
    <row r="15" spans="1:10" s="40" customFormat="1" ht="15.75" thickBot="1">
      <c r="A15" s="540" t="s">
        <v>715</v>
      </c>
      <c r="B15" s="541"/>
      <c r="C15" s="53"/>
      <c r="D15" s="53"/>
      <c r="E15" s="54"/>
      <c r="F15" s="54"/>
      <c r="G15" s="56"/>
      <c r="H15" s="43"/>
      <c r="I15" s="43"/>
      <c r="J15" s="43"/>
    </row>
    <row r="16" spans="1:10" s="40" customFormat="1" ht="15">
      <c r="A16" s="42"/>
      <c r="B16" s="84"/>
      <c r="C16" s="88"/>
      <c r="D16" s="88"/>
      <c r="E16" s="89"/>
      <c r="F16" s="90"/>
      <c r="G16" s="89"/>
      <c r="H16" s="43"/>
      <c r="I16" s="43"/>
      <c r="J16" s="43"/>
    </row>
    <row r="17" spans="1:10" s="40" customFormat="1" ht="15.75">
      <c r="A17" s="85" t="s">
        <v>724</v>
      </c>
      <c r="B17" s="42"/>
      <c r="C17" s="88"/>
      <c r="D17" s="88"/>
      <c r="E17" s="89"/>
      <c r="F17" s="89"/>
      <c r="G17" s="89"/>
      <c r="H17" s="43"/>
      <c r="I17" s="43"/>
      <c r="J17" s="43"/>
    </row>
    <row r="18" spans="1:12" s="40" customFormat="1" ht="15.75" thickBot="1">
      <c r="A18" s="44"/>
      <c r="B18" s="44"/>
      <c r="C18" s="44"/>
      <c r="D18" s="44"/>
      <c r="E18" s="44"/>
      <c r="F18" s="44"/>
      <c r="G18" s="44"/>
      <c r="H18" s="44"/>
      <c r="L18" s="61" t="s">
        <v>725</v>
      </c>
    </row>
    <row r="19" spans="1:12" s="40" customFormat="1" ht="15">
      <c r="A19" s="554" t="s">
        <v>588</v>
      </c>
      <c r="B19" s="556" t="s">
        <v>711</v>
      </c>
      <c r="C19" s="546" t="s">
        <v>717</v>
      </c>
      <c r="D19" s="547"/>
      <c r="E19" s="548" t="s">
        <v>726</v>
      </c>
      <c r="F19" s="549"/>
      <c r="G19" s="550" t="s">
        <v>727</v>
      </c>
      <c r="H19" s="550"/>
      <c r="I19" s="551" t="s">
        <v>728</v>
      </c>
      <c r="J19" s="552"/>
      <c r="K19" s="553" t="s">
        <v>729</v>
      </c>
      <c r="L19" s="552"/>
    </row>
    <row r="20" spans="1:12" s="40" customFormat="1" ht="22.5" customHeight="1" thickBot="1">
      <c r="A20" s="555"/>
      <c r="B20" s="557"/>
      <c r="C20" s="46" t="s">
        <v>719</v>
      </c>
      <c r="D20" s="45" t="s">
        <v>718</v>
      </c>
      <c r="E20" s="46" t="s">
        <v>719</v>
      </c>
      <c r="F20" s="45" t="s">
        <v>718</v>
      </c>
      <c r="G20" s="46" t="s">
        <v>719</v>
      </c>
      <c r="H20" s="45" t="s">
        <v>718</v>
      </c>
      <c r="I20" s="46" t="s">
        <v>719</v>
      </c>
      <c r="J20" s="45" t="s">
        <v>718</v>
      </c>
      <c r="K20" s="46" t="s">
        <v>719</v>
      </c>
      <c r="L20" s="45" t="s">
        <v>718</v>
      </c>
    </row>
    <row r="21" spans="1:12" s="40" customFormat="1" ht="15">
      <c r="A21" s="86">
        <v>1</v>
      </c>
      <c r="B21" s="47"/>
      <c r="C21" s="62"/>
      <c r="D21" s="63"/>
      <c r="E21" s="62"/>
      <c r="F21" s="63"/>
      <c r="G21" s="62"/>
      <c r="H21" s="64"/>
      <c r="I21" s="65"/>
      <c r="J21" s="63"/>
      <c r="K21" s="62"/>
      <c r="L21" s="63"/>
    </row>
    <row r="22" spans="1:12" s="40" customFormat="1" ht="15">
      <c r="A22" s="59">
        <v>2</v>
      </c>
      <c r="B22" s="48"/>
      <c r="C22" s="66"/>
      <c r="D22" s="67"/>
      <c r="E22" s="66"/>
      <c r="F22" s="67"/>
      <c r="G22" s="66"/>
      <c r="H22" s="68"/>
      <c r="I22" s="69"/>
      <c r="J22" s="67"/>
      <c r="K22" s="66"/>
      <c r="L22" s="67"/>
    </row>
    <row r="23" spans="1:12" s="40" customFormat="1" ht="15">
      <c r="A23" s="59">
        <v>3</v>
      </c>
      <c r="B23" s="48"/>
      <c r="C23" s="66"/>
      <c r="D23" s="67"/>
      <c r="E23" s="66"/>
      <c r="F23" s="67"/>
      <c r="G23" s="66"/>
      <c r="H23" s="68"/>
      <c r="I23" s="69"/>
      <c r="J23" s="67"/>
      <c r="K23" s="66"/>
      <c r="L23" s="67"/>
    </row>
    <row r="24" spans="1:12" s="40" customFormat="1" ht="15">
      <c r="A24" s="59">
        <v>4</v>
      </c>
      <c r="B24" s="48"/>
      <c r="C24" s="66"/>
      <c r="D24" s="67"/>
      <c r="E24" s="66"/>
      <c r="F24" s="67"/>
      <c r="G24" s="66"/>
      <c r="H24" s="68"/>
      <c r="I24" s="69"/>
      <c r="J24" s="67"/>
      <c r="K24" s="66"/>
      <c r="L24" s="67"/>
    </row>
    <row r="25" spans="1:12" s="40" customFormat="1" ht="15">
      <c r="A25" s="59">
        <v>5</v>
      </c>
      <c r="B25" s="48"/>
      <c r="C25" s="66"/>
      <c r="D25" s="67"/>
      <c r="E25" s="66"/>
      <c r="F25" s="67"/>
      <c r="G25" s="66"/>
      <c r="H25" s="68"/>
      <c r="I25" s="69"/>
      <c r="J25" s="67"/>
      <c r="K25" s="66"/>
      <c r="L25" s="67"/>
    </row>
    <row r="26" spans="1:12" s="40" customFormat="1" ht="15">
      <c r="A26" s="59">
        <v>6</v>
      </c>
      <c r="B26" s="48"/>
      <c r="C26" s="66"/>
      <c r="D26" s="67"/>
      <c r="E26" s="66"/>
      <c r="F26" s="67"/>
      <c r="G26" s="66"/>
      <c r="H26" s="68"/>
      <c r="I26" s="69"/>
      <c r="J26" s="67"/>
      <c r="K26" s="66"/>
      <c r="L26" s="67"/>
    </row>
    <row r="27" spans="1:12" s="40" customFormat="1" ht="15">
      <c r="A27" s="59">
        <v>7</v>
      </c>
      <c r="B27" s="48"/>
      <c r="C27" s="66"/>
      <c r="D27" s="67"/>
      <c r="E27" s="66"/>
      <c r="F27" s="67"/>
      <c r="G27" s="66"/>
      <c r="H27" s="68"/>
      <c r="I27" s="69"/>
      <c r="J27" s="67"/>
      <c r="K27" s="66"/>
      <c r="L27" s="67"/>
    </row>
    <row r="28" spans="1:12" s="40" customFormat="1" ht="15.75" thickBot="1">
      <c r="A28" s="59">
        <v>8</v>
      </c>
      <c r="B28" s="48"/>
      <c r="C28" s="70"/>
      <c r="D28" s="71"/>
      <c r="E28" s="72"/>
      <c r="F28" s="71"/>
      <c r="G28" s="72"/>
      <c r="H28" s="73"/>
      <c r="I28" s="70"/>
      <c r="J28" s="71"/>
      <c r="K28" s="72"/>
      <c r="L28" s="71"/>
    </row>
    <row r="29" spans="1:12" s="40" customFormat="1" ht="15.75" thickBot="1">
      <c r="A29" s="543" t="s">
        <v>715</v>
      </c>
      <c r="B29" s="544"/>
      <c r="C29" s="74"/>
      <c r="D29" s="75"/>
      <c r="E29" s="74"/>
      <c r="F29" s="75"/>
      <c r="G29" s="74"/>
      <c r="H29" s="76"/>
      <c r="I29" s="77"/>
      <c r="J29" s="75"/>
      <c r="K29" s="74"/>
      <c r="L29" s="75"/>
    </row>
    <row r="30" ht="12.75">
      <c r="A30" s="87"/>
    </row>
    <row r="32" spans="1:9" ht="18.75">
      <c r="A32" s="451" t="s">
        <v>805</v>
      </c>
      <c r="B32" s="451"/>
      <c r="C32" s="452"/>
      <c r="D32" s="452"/>
      <c r="E32" s="2" t="s">
        <v>55</v>
      </c>
      <c r="F32" s="1"/>
      <c r="G32" s="542" t="s">
        <v>803</v>
      </c>
      <c r="H32" s="542"/>
      <c r="I32" s="542"/>
    </row>
  </sheetData>
  <sheetProtection/>
  <mergeCells count="11">
    <mergeCell ref="B19:B20"/>
    <mergeCell ref="A15:B15"/>
    <mergeCell ref="G32:I32"/>
    <mergeCell ref="A29:B29"/>
    <mergeCell ref="A3:L3"/>
    <mergeCell ref="C19:D19"/>
    <mergeCell ref="E19:F19"/>
    <mergeCell ref="G19:H19"/>
    <mergeCell ref="I19:J19"/>
    <mergeCell ref="K19:L19"/>
    <mergeCell ref="A19:A20"/>
  </mergeCells>
  <printOptions/>
  <pageMargins left="0.25" right="0.25" top="0.75" bottom="0.75" header="0.3" footer="0.3"/>
  <pageSetup orientation="landscape" scale="80" r:id="rId1"/>
</worksheet>
</file>

<file path=xl/worksheets/sheet13.xml><?xml version="1.0" encoding="utf-8"?>
<worksheet xmlns="http://schemas.openxmlformats.org/spreadsheetml/2006/main" xmlns:r="http://schemas.openxmlformats.org/officeDocument/2006/relationships">
  <sheetPr>
    <tabColor theme="0"/>
  </sheetPr>
  <dimension ref="A1:L76"/>
  <sheetViews>
    <sheetView zoomScalePageLayoutView="0" workbookViewId="0" topLeftCell="A1">
      <selection activeCell="J40" sqref="J40"/>
    </sheetView>
  </sheetViews>
  <sheetFormatPr defaultColWidth="9.140625" defaultRowHeight="12.75"/>
  <cols>
    <col min="1" max="1" width="33.00390625" style="0" customWidth="1"/>
    <col min="2" max="2" width="50.140625" style="0" customWidth="1"/>
    <col min="3" max="3" width="9.28125" style="0" customWidth="1"/>
    <col min="4" max="6" width="15.7109375" style="0" customWidth="1"/>
  </cols>
  <sheetData>
    <row r="1" ht="18.75">
      <c r="A1" s="3" t="s">
        <v>797</v>
      </c>
    </row>
    <row r="2" spans="1:6" ht="18.75">
      <c r="A2" s="3" t="s">
        <v>735</v>
      </c>
      <c r="B2" s="5"/>
      <c r="C2" s="5"/>
      <c r="D2" s="5"/>
      <c r="E2" s="5"/>
      <c r="F2" s="6" t="s">
        <v>620</v>
      </c>
    </row>
    <row r="3" spans="1:6" ht="12.75">
      <c r="A3" s="4"/>
      <c r="B3" s="5"/>
      <c r="C3" s="5"/>
      <c r="D3" s="5"/>
      <c r="E3" s="5"/>
      <c r="F3" s="5"/>
    </row>
    <row r="4" spans="1:6" ht="15.75">
      <c r="A4" s="7"/>
      <c r="B4" s="8"/>
      <c r="C4" s="8"/>
      <c r="D4" s="8"/>
      <c r="E4" s="8"/>
      <c r="F4" s="8"/>
    </row>
    <row r="5" spans="1:6" ht="51.75" customHeight="1">
      <c r="A5" s="573" t="s">
        <v>696</v>
      </c>
      <c r="B5" s="573"/>
      <c r="C5" s="573"/>
      <c r="D5" s="573"/>
      <c r="E5" s="573"/>
      <c r="F5" s="573"/>
    </row>
    <row r="6" spans="1:6" ht="12.75">
      <c r="A6" s="574" t="s">
        <v>787</v>
      </c>
      <c r="B6" s="574"/>
      <c r="C6" s="574"/>
      <c r="D6" s="574"/>
      <c r="E6" s="574"/>
      <c r="F6" s="574"/>
    </row>
    <row r="7" spans="1:6" ht="12.75">
      <c r="A7" s="9"/>
      <c r="B7" s="9"/>
      <c r="C7" s="9"/>
      <c r="D7" s="9"/>
      <c r="E7" s="9"/>
      <c r="F7" s="9"/>
    </row>
    <row r="8" spans="1:6" ht="13.5" thickBot="1">
      <c r="A8" s="10"/>
      <c r="B8" s="9"/>
      <c r="C8" s="9"/>
      <c r="D8" s="9"/>
      <c r="E8" s="9"/>
      <c r="F8" s="38" t="s">
        <v>264</v>
      </c>
    </row>
    <row r="9" spans="1:6" ht="12.75">
      <c r="A9" s="575" t="s">
        <v>68</v>
      </c>
      <c r="B9" s="577" t="s">
        <v>107</v>
      </c>
      <c r="C9" s="579" t="s">
        <v>649</v>
      </c>
      <c r="D9" s="579" t="s">
        <v>650</v>
      </c>
      <c r="E9" s="579" t="s">
        <v>587</v>
      </c>
      <c r="F9" s="581" t="s">
        <v>651</v>
      </c>
    </row>
    <row r="10" spans="1:6" ht="13.5" thickBot="1">
      <c r="A10" s="576"/>
      <c r="B10" s="578"/>
      <c r="C10" s="580"/>
      <c r="D10" s="580"/>
      <c r="E10" s="580"/>
      <c r="F10" s="582"/>
    </row>
    <row r="11" spans="1:6" ht="12.75">
      <c r="A11" s="12">
        <v>1</v>
      </c>
      <c r="B11" s="13">
        <v>2</v>
      </c>
      <c r="C11" s="13">
        <v>3</v>
      </c>
      <c r="D11" s="13">
        <v>4</v>
      </c>
      <c r="E11" s="13">
        <v>5</v>
      </c>
      <c r="F11" s="14">
        <v>6</v>
      </c>
    </row>
    <row r="12" spans="1:6" ht="12.75">
      <c r="A12" s="567" t="s">
        <v>652</v>
      </c>
      <c r="B12" s="569" t="s">
        <v>653</v>
      </c>
      <c r="C12" s="570">
        <v>9108</v>
      </c>
      <c r="D12" s="571" t="s">
        <v>6</v>
      </c>
      <c r="E12" s="571"/>
      <c r="F12" s="572"/>
    </row>
    <row r="13" spans="1:6" ht="12.75">
      <c r="A13" s="568"/>
      <c r="B13" s="569"/>
      <c r="C13" s="570"/>
      <c r="D13" s="571"/>
      <c r="E13" s="571"/>
      <c r="F13" s="572"/>
    </row>
    <row r="14" spans="1:6" ht="24.75" customHeight="1">
      <c r="A14" s="15" t="s">
        <v>654</v>
      </c>
      <c r="B14" s="16" t="s">
        <v>655</v>
      </c>
      <c r="C14" s="17">
        <v>9109</v>
      </c>
      <c r="D14" s="30"/>
      <c r="E14" s="30"/>
      <c r="F14" s="31"/>
    </row>
    <row r="15" spans="1:6" ht="24.75" customHeight="1">
      <c r="A15" s="15" t="s">
        <v>656</v>
      </c>
      <c r="B15" s="16" t="s">
        <v>657</v>
      </c>
      <c r="C15" s="17">
        <v>9110</v>
      </c>
      <c r="D15" s="30"/>
      <c r="E15" s="30"/>
      <c r="F15" s="31"/>
    </row>
    <row r="16" spans="1:6" ht="24.75" customHeight="1">
      <c r="A16" s="15" t="s">
        <v>658</v>
      </c>
      <c r="B16" s="16" t="s">
        <v>659</v>
      </c>
      <c r="C16" s="17">
        <v>9111</v>
      </c>
      <c r="D16" s="30"/>
      <c r="E16" s="30"/>
      <c r="F16" s="31"/>
    </row>
    <row r="17" spans="1:6" ht="24.75" customHeight="1">
      <c r="A17" s="15" t="s">
        <v>660</v>
      </c>
      <c r="B17" s="16" t="s">
        <v>661</v>
      </c>
      <c r="C17" s="17">
        <v>9112</v>
      </c>
      <c r="D17" s="30"/>
      <c r="E17" s="30"/>
      <c r="F17" s="31"/>
    </row>
    <row r="18" spans="1:6" ht="24.75" customHeight="1">
      <c r="A18" s="26" t="s">
        <v>662</v>
      </c>
      <c r="B18" s="27" t="s">
        <v>663</v>
      </c>
      <c r="C18" s="28">
        <v>9113</v>
      </c>
      <c r="D18" s="32"/>
      <c r="E18" s="32"/>
      <c r="F18" s="33"/>
    </row>
    <row r="19" spans="1:6" ht="24.75" customHeight="1">
      <c r="A19" s="15" t="s">
        <v>664</v>
      </c>
      <c r="B19" s="16" t="s">
        <v>665</v>
      </c>
      <c r="C19" s="17">
        <v>9114</v>
      </c>
      <c r="D19" s="30"/>
      <c r="E19" s="30"/>
      <c r="F19" s="31"/>
    </row>
    <row r="20" spans="1:6" ht="24.75" customHeight="1">
      <c r="A20" s="15" t="s">
        <v>666</v>
      </c>
      <c r="B20" s="16" t="s">
        <v>667</v>
      </c>
      <c r="C20" s="17">
        <v>9115</v>
      </c>
      <c r="D20" s="30"/>
      <c r="E20" s="30"/>
      <c r="F20" s="31"/>
    </row>
    <row r="21" spans="1:6" ht="24.75" customHeight="1">
      <c r="A21" s="15" t="s">
        <v>668</v>
      </c>
      <c r="B21" s="16" t="s">
        <v>669</v>
      </c>
      <c r="C21" s="17">
        <v>9116</v>
      </c>
      <c r="D21" s="30"/>
      <c r="E21" s="30"/>
      <c r="F21" s="31"/>
    </row>
    <row r="22" spans="1:10" ht="38.25" customHeight="1">
      <c r="A22" s="26" t="s">
        <v>670</v>
      </c>
      <c r="B22" s="27" t="s">
        <v>671</v>
      </c>
      <c r="C22" s="28">
        <v>9117</v>
      </c>
      <c r="D22" s="32">
        <v>33179</v>
      </c>
      <c r="E22" s="32">
        <v>12294</v>
      </c>
      <c r="F22" s="33">
        <f>D22-E22</f>
        <v>20885</v>
      </c>
      <c r="G22" s="93"/>
      <c r="H22" s="93"/>
      <c r="I22" s="93"/>
      <c r="J22" s="93"/>
    </row>
    <row r="23" spans="1:12" ht="38.25" customHeight="1">
      <c r="A23" s="15" t="s">
        <v>672</v>
      </c>
      <c r="B23" s="16" t="s">
        <v>673</v>
      </c>
      <c r="C23" s="17">
        <v>9118</v>
      </c>
      <c r="D23" s="95">
        <v>21450</v>
      </c>
      <c r="E23" s="30">
        <v>7632</v>
      </c>
      <c r="F23" s="31">
        <f>D23-E23</f>
        <v>13818</v>
      </c>
      <c r="G23" s="93"/>
      <c r="H23" s="91"/>
      <c r="I23" s="93"/>
      <c r="J23" s="93"/>
      <c r="K23" s="94"/>
      <c r="L23" s="93"/>
    </row>
    <row r="24" spans="1:8" ht="48.75" customHeight="1">
      <c r="A24" s="15" t="s">
        <v>674</v>
      </c>
      <c r="B24" s="16" t="s">
        <v>675</v>
      </c>
      <c r="C24" s="17">
        <v>9119</v>
      </c>
      <c r="D24" s="95">
        <v>157</v>
      </c>
      <c r="E24" s="30"/>
      <c r="F24" s="31">
        <f>D24</f>
        <v>157</v>
      </c>
      <c r="G24" s="93"/>
      <c r="H24" s="91"/>
    </row>
    <row r="25" spans="1:8" ht="48.75" customHeight="1">
      <c r="A25" s="15" t="s">
        <v>674</v>
      </c>
      <c r="B25" s="16" t="s">
        <v>676</v>
      </c>
      <c r="C25" s="18">
        <v>9120</v>
      </c>
      <c r="D25" s="95">
        <v>9432</v>
      </c>
      <c r="E25" s="30">
        <v>4645</v>
      </c>
      <c r="F25" s="31">
        <f>D25-E25</f>
        <v>4787</v>
      </c>
      <c r="G25" s="93"/>
      <c r="H25" s="91"/>
    </row>
    <row r="26" spans="1:6" ht="21" customHeight="1">
      <c r="A26" s="559" t="s">
        <v>677</v>
      </c>
      <c r="B26" s="560" t="s">
        <v>678</v>
      </c>
      <c r="C26" s="562">
        <v>9121</v>
      </c>
      <c r="D26" s="566">
        <v>319</v>
      </c>
      <c r="E26" s="564">
        <v>17</v>
      </c>
      <c r="F26" s="565">
        <f>D26-E26</f>
        <v>302</v>
      </c>
    </row>
    <row r="27" spans="1:6" ht="15" customHeight="1">
      <c r="A27" s="559"/>
      <c r="B27" s="561"/>
      <c r="C27" s="562"/>
      <c r="D27" s="566"/>
      <c r="E27" s="564"/>
      <c r="F27" s="565"/>
    </row>
    <row r="28" spans="1:12" ht="39.75" customHeight="1">
      <c r="A28" s="15" t="s">
        <v>677</v>
      </c>
      <c r="B28" s="16" t="s">
        <v>679</v>
      </c>
      <c r="C28" s="18">
        <v>9122</v>
      </c>
      <c r="D28" s="95">
        <v>1821</v>
      </c>
      <c r="E28" s="30"/>
      <c r="F28" s="31">
        <f>D28-E28</f>
        <v>1821</v>
      </c>
      <c r="G28" s="93"/>
      <c r="H28" s="93"/>
      <c r="I28" s="93"/>
      <c r="K28" s="94"/>
      <c r="L28" s="94"/>
    </row>
    <row r="29" spans="1:12" ht="48" customHeight="1">
      <c r="A29" s="15" t="s">
        <v>674</v>
      </c>
      <c r="B29" s="19" t="s">
        <v>680</v>
      </c>
      <c r="C29" s="17">
        <v>9123</v>
      </c>
      <c r="D29" s="92"/>
      <c r="E29" s="30"/>
      <c r="F29" s="31"/>
      <c r="L29" s="93"/>
    </row>
    <row r="30" spans="1:12" ht="24.75" customHeight="1">
      <c r="A30" s="26" t="s">
        <v>681</v>
      </c>
      <c r="B30" s="27" t="s">
        <v>682</v>
      </c>
      <c r="C30" s="29">
        <v>9124</v>
      </c>
      <c r="D30" s="32">
        <v>2756</v>
      </c>
      <c r="E30" s="32">
        <v>1299</v>
      </c>
      <c r="F30" s="33">
        <f>D30-E30</f>
        <v>1457</v>
      </c>
      <c r="G30" s="93"/>
      <c r="H30" s="93"/>
      <c r="I30" s="93"/>
      <c r="J30" s="94"/>
      <c r="K30" s="94"/>
      <c r="L30" s="93"/>
    </row>
    <row r="31" spans="1:10" ht="24.75" customHeight="1">
      <c r="A31" s="15" t="s">
        <v>683</v>
      </c>
      <c r="B31" s="16" t="s">
        <v>684</v>
      </c>
      <c r="C31" s="17">
        <v>9125</v>
      </c>
      <c r="D31" s="34">
        <v>1373</v>
      </c>
      <c r="E31" s="30"/>
      <c r="F31" s="31">
        <f>D31</f>
        <v>1373</v>
      </c>
      <c r="G31" s="93"/>
      <c r="H31" s="93"/>
      <c r="I31" s="93"/>
      <c r="J31" s="93"/>
    </row>
    <row r="32" spans="1:8" ht="24.75" customHeight="1">
      <c r="A32" s="15" t="s">
        <v>685</v>
      </c>
      <c r="B32" s="20" t="s">
        <v>686</v>
      </c>
      <c r="C32" s="17">
        <v>9126</v>
      </c>
      <c r="D32" s="34">
        <v>727</v>
      </c>
      <c r="E32" s="30">
        <v>727</v>
      </c>
      <c r="F32" s="31">
        <f>D32-E32</f>
        <v>0</v>
      </c>
      <c r="H32" s="93"/>
    </row>
    <row r="33" spans="1:7" ht="24.75" customHeight="1">
      <c r="A33" s="559" t="s">
        <v>685</v>
      </c>
      <c r="B33" s="560" t="s">
        <v>687</v>
      </c>
      <c r="C33" s="562">
        <v>9127</v>
      </c>
      <c r="D33" s="563">
        <v>222</v>
      </c>
      <c r="E33" s="564">
        <v>184</v>
      </c>
      <c r="F33" s="565">
        <f>D33-E33</f>
        <v>38</v>
      </c>
      <c r="G33" s="93"/>
    </row>
    <row r="34" spans="1:6" ht="4.5" customHeight="1">
      <c r="A34" s="559"/>
      <c r="B34" s="561"/>
      <c r="C34" s="562"/>
      <c r="D34" s="563"/>
      <c r="E34" s="564"/>
      <c r="F34" s="565"/>
    </row>
    <row r="35" spans="1:6" ht="24.75" customHeight="1">
      <c r="A35" s="15" t="s">
        <v>688</v>
      </c>
      <c r="B35" s="16" t="s">
        <v>689</v>
      </c>
      <c r="C35" s="17">
        <v>9128</v>
      </c>
      <c r="D35" s="34">
        <v>127</v>
      </c>
      <c r="E35" s="30">
        <v>84</v>
      </c>
      <c r="F35" s="31">
        <f>D35-E35</f>
        <v>43</v>
      </c>
    </row>
    <row r="36" spans="1:11" ht="24.75" customHeight="1">
      <c r="A36" s="15" t="s">
        <v>690</v>
      </c>
      <c r="B36" s="16" t="s">
        <v>691</v>
      </c>
      <c r="C36" s="17">
        <v>9129</v>
      </c>
      <c r="D36" s="34">
        <v>307</v>
      </c>
      <c r="E36" s="30">
        <v>304</v>
      </c>
      <c r="F36" s="31">
        <f>D36-E36</f>
        <v>3</v>
      </c>
      <c r="G36" s="93"/>
      <c r="I36" s="93"/>
      <c r="K36" s="93"/>
    </row>
    <row r="37" spans="1:7" ht="24.75" customHeight="1" thickBot="1">
      <c r="A37" s="21" t="s">
        <v>692</v>
      </c>
      <c r="B37" s="22" t="s">
        <v>693</v>
      </c>
      <c r="C37" s="11">
        <v>9130</v>
      </c>
      <c r="D37" s="35"/>
      <c r="E37" s="36"/>
      <c r="F37" s="37"/>
      <c r="G37" s="93"/>
    </row>
    <row r="38" spans="1:6" ht="12.75">
      <c r="A38" s="9"/>
      <c r="B38" s="9"/>
      <c r="C38" s="9"/>
      <c r="D38" s="9"/>
      <c r="E38" s="9"/>
      <c r="F38" s="9"/>
    </row>
    <row r="39" spans="1:6" ht="15.75">
      <c r="A39" s="23" t="s">
        <v>804</v>
      </c>
      <c r="B39" s="24"/>
      <c r="C39" s="24"/>
      <c r="D39" s="24" t="s">
        <v>694</v>
      </c>
      <c r="E39" s="24"/>
      <c r="F39" s="24"/>
    </row>
    <row r="40" spans="1:6" ht="15.75">
      <c r="A40" s="24"/>
      <c r="B40" s="25" t="s">
        <v>695</v>
      </c>
      <c r="C40" s="9"/>
      <c r="D40" s="24"/>
      <c r="E40" s="9"/>
      <c r="F40" s="24"/>
    </row>
    <row r="41" spans="1:6" ht="15.75">
      <c r="A41" s="24"/>
      <c r="B41" s="25"/>
      <c r="C41" s="9"/>
      <c r="D41" s="24"/>
      <c r="E41" s="9"/>
      <c r="F41" s="24"/>
    </row>
    <row r="42" spans="1:6" ht="12.75" customHeight="1">
      <c r="A42" s="558" t="s">
        <v>701</v>
      </c>
      <c r="B42" s="558"/>
      <c r="C42" s="558"/>
      <c r="D42" s="558"/>
      <c r="E42" s="558"/>
      <c r="F42" s="558"/>
    </row>
    <row r="43" spans="1:6" ht="12.75">
      <c r="A43" s="558"/>
      <c r="B43" s="558"/>
      <c r="C43" s="558"/>
      <c r="D43" s="558"/>
      <c r="E43" s="558"/>
      <c r="F43" s="558"/>
    </row>
    <row r="44" spans="1:6" ht="12.75">
      <c r="A44" s="39"/>
      <c r="B44" s="39"/>
      <c r="C44" s="39"/>
      <c r="D44" s="39"/>
      <c r="E44" s="39"/>
      <c r="F44" s="39"/>
    </row>
    <row r="45" spans="1:6" ht="12.75">
      <c r="A45" s="39"/>
      <c r="B45" s="39"/>
      <c r="C45" s="39"/>
      <c r="D45" s="39"/>
      <c r="E45" s="39"/>
      <c r="F45" s="39"/>
    </row>
    <row r="46" spans="1:6" ht="12.75">
      <c r="A46" s="39"/>
      <c r="B46" s="39"/>
      <c r="C46" s="39"/>
      <c r="D46" s="39"/>
      <c r="E46" s="39"/>
      <c r="F46" s="39"/>
    </row>
    <row r="47" spans="1:6" ht="12.75">
      <c r="A47" s="39"/>
      <c r="B47" s="39"/>
      <c r="C47" s="39"/>
      <c r="D47" s="39"/>
      <c r="E47" s="39"/>
      <c r="F47" s="39"/>
    </row>
    <row r="48" spans="1:6" ht="12.75">
      <c r="A48" s="39"/>
      <c r="B48" s="39"/>
      <c r="C48" s="39"/>
      <c r="D48" s="39"/>
      <c r="E48" s="39"/>
      <c r="F48" s="39"/>
    </row>
    <row r="49" spans="1:6" ht="12.75">
      <c r="A49" s="39"/>
      <c r="B49" s="39"/>
      <c r="C49" s="39"/>
      <c r="D49" s="39"/>
      <c r="E49" s="39"/>
      <c r="F49" s="39"/>
    </row>
    <row r="50" spans="1:6" ht="12.75">
      <c r="A50" s="39"/>
      <c r="B50" s="39"/>
      <c r="C50" s="39"/>
      <c r="D50" s="39"/>
      <c r="E50" s="39"/>
      <c r="F50" s="39"/>
    </row>
    <row r="51" spans="1:6" ht="12.75">
      <c r="A51" s="39"/>
      <c r="B51" s="39"/>
      <c r="C51" s="39"/>
      <c r="D51" s="39"/>
      <c r="E51" s="39"/>
      <c r="F51" s="39"/>
    </row>
    <row r="52" spans="1:6" ht="12.75">
      <c r="A52" s="39"/>
      <c r="B52" s="39"/>
      <c r="C52" s="39"/>
      <c r="D52" s="39"/>
      <c r="E52" s="39"/>
      <c r="F52" s="39"/>
    </row>
    <row r="53" spans="1:6" ht="12.75">
      <c r="A53" s="39"/>
      <c r="B53" s="39"/>
      <c r="C53" s="39"/>
      <c r="D53" s="39"/>
      <c r="E53" s="39"/>
      <c r="F53" s="39"/>
    </row>
    <row r="54" spans="1:6" ht="12.75">
      <c r="A54" s="39"/>
      <c r="B54" s="39"/>
      <c r="C54" s="39"/>
      <c r="D54" s="39"/>
      <c r="E54" s="39"/>
      <c r="F54" s="39"/>
    </row>
    <row r="55" spans="1:6" ht="12.75">
      <c r="A55" s="39"/>
      <c r="B55" s="39"/>
      <c r="C55" s="39"/>
      <c r="D55" s="39"/>
      <c r="E55" s="39"/>
      <c r="F55" s="39"/>
    </row>
    <row r="56" spans="1:6" ht="12.75">
      <c r="A56" s="39"/>
      <c r="B56" s="39"/>
      <c r="C56" s="39"/>
      <c r="D56" s="39"/>
      <c r="E56" s="39"/>
      <c r="F56" s="39"/>
    </row>
    <row r="57" spans="1:6" ht="12.75">
      <c r="A57" s="39"/>
      <c r="B57" s="39"/>
      <c r="C57" s="39"/>
      <c r="D57" s="39"/>
      <c r="E57" s="39"/>
      <c r="F57" s="39"/>
    </row>
    <row r="58" spans="1:6" ht="12.75">
      <c r="A58" s="39"/>
      <c r="B58" s="39"/>
      <c r="C58" s="39"/>
      <c r="D58" s="39"/>
      <c r="E58" s="39"/>
      <c r="F58" s="39"/>
    </row>
    <row r="59" spans="1:6" ht="12.75">
      <c r="A59" s="39"/>
      <c r="B59" s="39"/>
      <c r="C59" s="39"/>
      <c r="D59" s="39"/>
      <c r="E59" s="39"/>
      <c r="F59" s="39"/>
    </row>
    <row r="60" spans="1:6" ht="12.75">
      <c r="A60" s="39"/>
      <c r="B60" s="39"/>
      <c r="C60" s="39"/>
      <c r="D60" s="39"/>
      <c r="E60" s="39"/>
      <c r="F60" s="39"/>
    </row>
    <row r="61" spans="1:6" ht="12.75">
      <c r="A61" s="39"/>
      <c r="B61" s="39"/>
      <c r="C61" s="39"/>
      <c r="D61" s="39"/>
      <c r="E61" s="39"/>
      <c r="F61" s="39"/>
    </row>
    <row r="62" spans="1:6" ht="12.75">
      <c r="A62" s="39"/>
      <c r="B62" s="39"/>
      <c r="C62" s="39"/>
      <c r="D62" s="39"/>
      <c r="E62" s="39"/>
      <c r="F62" s="39"/>
    </row>
    <row r="63" spans="1:6" ht="12.75">
      <c r="A63" s="39"/>
      <c r="B63" s="39"/>
      <c r="C63" s="39"/>
      <c r="D63" s="39"/>
      <c r="E63" s="39"/>
      <c r="F63" s="39"/>
    </row>
    <row r="64" spans="1:6" ht="12.75">
      <c r="A64" s="39"/>
      <c r="B64" s="39"/>
      <c r="C64" s="39"/>
      <c r="D64" s="39"/>
      <c r="E64" s="39"/>
      <c r="F64" s="39"/>
    </row>
    <row r="65" spans="1:6" ht="12.75">
      <c r="A65" s="39"/>
      <c r="B65" s="39"/>
      <c r="C65" s="39"/>
      <c r="D65" s="39"/>
      <c r="E65" s="39"/>
      <c r="F65" s="39"/>
    </row>
    <row r="66" spans="1:6" ht="12.75">
      <c r="A66" s="39"/>
      <c r="B66" s="39"/>
      <c r="C66" s="39"/>
      <c r="D66" s="39"/>
      <c r="E66" s="39"/>
      <c r="F66" s="39"/>
    </row>
    <row r="67" spans="1:6" ht="12.75">
      <c r="A67" s="39"/>
      <c r="B67" s="39"/>
      <c r="C67" s="39"/>
      <c r="D67" s="39"/>
      <c r="E67" s="39"/>
      <c r="F67" s="39"/>
    </row>
    <row r="68" spans="1:6" ht="12.75">
      <c r="A68" s="39"/>
      <c r="B68" s="39"/>
      <c r="C68" s="39"/>
      <c r="D68" s="39"/>
      <c r="E68" s="39"/>
      <c r="F68" s="39"/>
    </row>
    <row r="69" spans="1:6" ht="12.75">
      <c r="A69" s="39"/>
      <c r="B69" s="39"/>
      <c r="C69" s="39"/>
      <c r="D69" s="39"/>
      <c r="E69" s="39"/>
      <c r="F69" s="39"/>
    </row>
    <row r="70" spans="1:6" ht="12.75">
      <c r="A70" s="39"/>
      <c r="B70" s="39"/>
      <c r="C70" s="39"/>
      <c r="D70" s="39"/>
      <c r="E70" s="39"/>
      <c r="F70" s="39"/>
    </row>
    <row r="71" spans="1:6" ht="12.75">
      <c r="A71" s="39"/>
      <c r="B71" s="39"/>
      <c r="C71" s="39"/>
      <c r="D71" s="39"/>
      <c r="E71" s="39"/>
      <c r="F71" s="39"/>
    </row>
    <row r="72" spans="1:6" ht="12.75">
      <c r="A72" s="39"/>
      <c r="B72" s="39"/>
      <c r="C72" s="39"/>
      <c r="D72" s="39"/>
      <c r="E72" s="39"/>
      <c r="F72" s="39"/>
    </row>
    <row r="73" spans="1:6" ht="12.75">
      <c r="A73" s="39"/>
      <c r="B73" s="39"/>
      <c r="C73" s="39"/>
      <c r="D73" s="39"/>
      <c r="E73" s="39"/>
      <c r="F73" s="39"/>
    </row>
    <row r="74" spans="1:6" ht="12.75">
      <c r="A74" s="39"/>
      <c r="B74" s="39"/>
      <c r="C74" s="39"/>
      <c r="D74" s="39"/>
      <c r="E74" s="39"/>
      <c r="F74" s="39"/>
    </row>
    <row r="75" spans="1:6" ht="12.75">
      <c r="A75" s="39"/>
      <c r="B75" s="39"/>
      <c r="C75" s="39"/>
      <c r="D75" s="39"/>
      <c r="E75" s="39"/>
      <c r="F75" s="39"/>
    </row>
    <row r="76" spans="1:6" ht="12.75">
      <c r="A76" s="39"/>
      <c r="B76" s="39"/>
      <c r="C76" s="39"/>
      <c r="D76" s="39"/>
      <c r="E76" s="39"/>
      <c r="F76" s="39"/>
    </row>
  </sheetData>
  <sheetProtection/>
  <mergeCells count="27">
    <mergeCell ref="A5:F5"/>
    <mergeCell ref="A6:F6"/>
    <mergeCell ref="A9:A10"/>
    <mergeCell ref="B9:B10"/>
    <mergeCell ref="C9:C10"/>
    <mergeCell ref="D9:D10"/>
    <mergeCell ref="E9:E10"/>
    <mergeCell ref="F9:F10"/>
    <mergeCell ref="A12:A13"/>
    <mergeCell ref="B12:B13"/>
    <mergeCell ref="C12:C13"/>
    <mergeCell ref="D12:D13"/>
    <mergeCell ref="E12:E13"/>
    <mergeCell ref="F12:F13"/>
    <mergeCell ref="A26:A27"/>
    <mergeCell ref="B26:B27"/>
    <mergeCell ref="C26:C27"/>
    <mergeCell ref="D26:D27"/>
    <mergeCell ref="E26:E27"/>
    <mergeCell ref="F26:F27"/>
    <mergeCell ref="A42:F43"/>
    <mergeCell ref="A33:A34"/>
    <mergeCell ref="B33:B34"/>
    <mergeCell ref="C33:C34"/>
    <mergeCell ref="D33:D34"/>
    <mergeCell ref="E33:E34"/>
    <mergeCell ref="F33:F34"/>
  </mergeCells>
  <printOptions/>
  <pageMargins left="0.2" right="0.25" top="0.75" bottom="0.75" header="0.3" footer="0.3"/>
  <pageSetup orientation="portrait" paperSize="9" scale="70" r:id="rId1"/>
</worksheet>
</file>

<file path=xl/worksheets/sheet14.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G7" sqref="G7"/>
    </sheetView>
  </sheetViews>
  <sheetFormatPr defaultColWidth="9.140625" defaultRowHeight="12.75"/>
  <sheetData/>
  <sheetProtection/>
  <printOptions/>
  <pageMargins left="0.7" right="0.7" top="0.75" bottom="0.75" header="0.3" footer="0.3"/>
  <pageSetup orientation="portrait" paperSize="9"/>
  <legacyDrawing r:id="rId2"/>
  <oleObjects>
    <oleObject progId="Word.Document.12" dvAspect="DVASPECT_ICON" shapeId="1707857" r:id="rId1"/>
  </oleObjects>
</worksheet>
</file>

<file path=xl/worksheets/sheet2.xml><?xml version="1.0" encoding="utf-8"?>
<worksheet xmlns="http://schemas.openxmlformats.org/spreadsheetml/2006/main" xmlns:r="http://schemas.openxmlformats.org/officeDocument/2006/relationships">
  <sheetPr>
    <tabColor theme="0"/>
    <pageSetUpPr fitToPage="1"/>
  </sheetPr>
  <dimension ref="A1:L149"/>
  <sheetViews>
    <sheetView zoomScale="60" zoomScaleNormal="60" zoomScalePageLayoutView="0" workbookViewId="0" topLeftCell="A134">
      <selection activeCell="A148" sqref="A148"/>
    </sheetView>
  </sheetViews>
  <sheetFormatPr defaultColWidth="9.140625" defaultRowHeight="12.75"/>
  <cols>
    <col min="1" max="1" width="25.7109375" style="169" customWidth="1"/>
    <col min="2" max="2" width="95.57421875" style="169" customWidth="1"/>
    <col min="3" max="3" width="9.8515625" style="169" customWidth="1"/>
    <col min="4" max="6" width="20.7109375" style="169" customWidth="1"/>
    <col min="7" max="7" width="20.7109375" style="173" customWidth="1"/>
    <col min="8" max="8" width="20.7109375" style="209" customWidth="1"/>
    <col min="9" max="9" width="10.00390625" style="169" bestFit="1" customWidth="1"/>
    <col min="10" max="16384" width="9.140625" style="169" customWidth="1"/>
  </cols>
  <sheetData>
    <row r="1" spans="1:3" s="96" customFormat="1" ht="26.25">
      <c r="A1" s="212" t="s">
        <v>797</v>
      </c>
      <c r="B1" s="169"/>
      <c r="C1" s="169"/>
    </row>
    <row r="2" spans="1:8" s="96" customFormat="1" ht="26.25">
      <c r="A2" s="98" t="s">
        <v>735</v>
      </c>
      <c r="B2" s="169"/>
      <c r="C2" s="169"/>
      <c r="H2" s="102" t="s">
        <v>625</v>
      </c>
    </row>
    <row r="4" spans="1:8" ht="30" customHeight="1">
      <c r="A4" s="465" t="s">
        <v>775</v>
      </c>
      <c r="B4" s="465"/>
      <c r="C4" s="465"/>
      <c r="D4" s="465"/>
      <c r="E4" s="465"/>
      <c r="F4" s="465"/>
      <c r="G4" s="465"/>
      <c r="H4" s="465"/>
    </row>
    <row r="5" spans="1:8" ht="26.25" customHeight="1" thickBot="1">
      <c r="A5" s="171"/>
      <c r="B5" s="172"/>
      <c r="C5" s="172"/>
      <c r="D5" s="172"/>
      <c r="E5" s="172"/>
      <c r="F5" s="172"/>
      <c r="H5" s="174" t="s">
        <v>264</v>
      </c>
    </row>
    <row r="6" spans="1:8" s="175" customFormat="1" ht="42" customHeight="1">
      <c r="A6" s="472" t="s">
        <v>68</v>
      </c>
      <c r="B6" s="458" t="s">
        <v>69</v>
      </c>
      <c r="C6" s="475" t="s">
        <v>111</v>
      </c>
      <c r="D6" s="468" t="s">
        <v>757</v>
      </c>
      <c r="E6" s="466" t="s">
        <v>758</v>
      </c>
      <c r="F6" s="468" t="s">
        <v>767</v>
      </c>
      <c r="G6" s="469"/>
      <c r="H6" s="470" t="s">
        <v>776</v>
      </c>
    </row>
    <row r="7" spans="1:8" s="177" customFormat="1" ht="120" customHeight="1" thickBot="1">
      <c r="A7" s="473"/>
      <c r="B7" s="464"/>
      <c r="C7" s="476"/>
      <c r="D7" s="474"/>
      <c r="E7" s="467"/>
      <c r="F7" s="176" t="s">
        <v>76</v>
      </c>
      <c r="G7" s="176" t="s">
        <v>77</v>
      </c>
      <c r="H7" s="471"/>
    </row>
    <row r="8" spans="1:8" ht="34.5" customHeight="1">
      <c r="A8" s="178"/>
      <c r="B8" s="179" t="s">
        <v>70</v>
      </c>
      <c r="C8" s="180"/>
      <c r="D8" s="181"/>
      <c r="E8" s="181"/>
      <c r="F8" s="181"/>
      <c r="G8" s="182"/>
      <c r="H8" s="183"/>
    </row>
    <row r="9" spans="1:8" ht="34.5" customHeight="1">
      <c r="A9" s="184">
        <v>0</v>
      </c>
      <c r="B9" s="185" t="s">
        <v>265</v>
      </c>
      <c r="C9" s="186" t="s">
        <v>129</v>
      </c>
      <c r="D9" s="136"/>
      <c r="E9" s="136"/>
      <c r="F9" s="136"/>
      <c r="G9" s="187"/>
      <c r="H9" s="188"/>
    </row>
    <row r="10" spans="1:8" ht="34.5" customHeight="1">
      <c r="A10" s="184"/>
      <c r="B10" s="185" t="s">
        <v>788</v>
      </c>
      <c r="C10" s="186" t="s">
        <v>130</v>
      </c>
      <c r="D10" s="136">
        <f>D11+D18</f>
        <v>48428</v>
      </c>
      <c r="E10" s="136">
        <f>E11+E18</f>
        <v>47628</v>
      </c>
      <c r="F10" s="136">
        <f>F11+F18</f>
        <v>47476</v>
      </c>
      <c r="G10" s="189">
        <f>G11+G18</f>
        <v>46733</v>
      </c>
      <c r="H10" s="188">
        <f>G10/F10*100</f>
        <v>98.43499873620357</v>
      </c>
    </row>
    <row r="11" spans="1:8" ht="53.25" customHeight="1">
      <c r="A11" s="184">
        <v>1</v>
      </c>
      <c r="B11" s="185" t="s">
        <v>266</v>
      </c>
      <c r="C11" s="186" t="s">
        <v>131</v>
      </c>
      <c r="D11" s="136">
        <f>D13</f>
        <v>104</v>
      </c>
      <c r="E11" s="136">
        <f>E13</f>
        <v>85</v>
      </c>
      <c r="F11" s="136">
        <f>F13</f>
        <v>90</v>
      </c>
      <c r="G11" s="190">
        <f>G13</f>
        <v>95</v>
      </c>
      <c r="H11" s="188">
        <f>G11/F11*100</f>
        <v>105.55555555555556</v>
      </c>
    </row>
    <row r="12" spans="1:8" ht="34.5" customHeight="1">
      <c r="A12" s="184" t="s">
        <v>267</v>
      </c>
      <c r="B12" s="191" t="s">
        <v>268</v>
      </c>
      <c r="C12" s="186" t="s">
        <v>132</v>
      </c>
      <c r="D12" s="136"/>
      <c r="E12" s="136"/>
      <c r="F12" s="136"/>
      <c r="G12" s="189"/>
      <c r="H12" s="188"/>
    </row>
    <row r="13" spans="1:8" ht="49.5" customHeight="1">
      <c r="A13" s="184" t="s">
        <v>789</v>
      </c>
      <c r="B13" s="191" t="s">
        <v>269</v>
      </c>
      <c r="C13" s="186" t="s">
        <v>133</v>
      </c>
      <c r="D13" s="136">
        <v>104</v>
      </c>
      <c r="E13" s="136">
        <v>85</v>
      </c>
      <c r="F13" s="136">
        <v>90</v>
      </c>
      <c r="G13" s="190">
        <v>95</v>
      </c>
      <c r="H13" s="188">
        <f>G13/F13*100</f>
        <v>105.55555555555556</v>
      </c>
    </row>
    <row r="14" spans="1:8" ht="34.5" customHeight="1">
      <c r="A14" s="184" t="s">
        <v>270</v>
      </c>
      <c r="B14" s="191" t="s">
        <v>271</v>
      </c>
      <c r="C14" s="186" t="s">
        <v>134</v>
      </c>
      <c r="D14" s="136"/>
      <c r="E14" s="136"/>
      <c r="F14" s="136"/>
      <c r="G14" s="189"/>
      <c r="H14" s="188"/>
    </row>
    <row r="15" spans="1:8" ht="34.5" customHeight="1">
      <c r="A15" s="192" t="s">
        <v>272</v>
      </c>
      <c r="B15" s="191" t="s">
        <v>273</v>
      </c>
      <c r="C15" s="186" t="s">
        <v>135</v>
      </c>
      <c r="D15" s="136"/>
      <c r="E15" s="136"/>
      <c r="F15" s="136"/>
      <c r="G15" s="189"/>
      <c r="H15" s="188"/>
    </row>
    <row r="16" spans="1:8" ht="34.5" customHeight="1">
      <c r="A16" s="192" t="s">
        <v>274</v>
      </c>
      <c r="B16" s="191" t="s">
        <v>275</v>
      </c>
      <c r="C16" s="186" t="s">
        <v>136</v>
      </c>
      <c r="D16" s="136"/>
      <c r="E16" s="136"/>
      <c r="F16" s="136"/>
      <c r="G16" s="189"/>
      <c r="H16" s="188"/>
    </row>
    <row r="17" spans="1:8" ht="34.5" customHeight="1">
      <c r="A17" s="192" t="s">
        <v>276</v>
      </c>
      <c r="B17" s="191" t="s">
        <v>277</v>
      </c>
      <c r="C17" s="186" t="s">
        <v>630</v>
      </c>
      <c r="D17" s="136"/>
      <c r="E17" s="136"/>
      <c r="F17" s="136"/>
      <c r="G17" s="190"/>
      <c r="H17" s="188"/>
    </row>
    <row r="18" spans="1:8" ht="58.5" customHeight="1">
      <c r="A18" s="193">
        <v>2</v>
      </c>
      <c r="B18" s="185" t="s">
        <v>278</v>
      </c>
      <c r="C18" s="186" t="s">
        <v>114</v>
      </c>
      <c r="D18" s="136">
        <f>D19+D20+D21</f>
        <v>48324</v>
      </c>
      <c r="E18" s="136">
        <f>E19+E20+E21</f>
        <v>47543</v>
      </c>
      <c r="F18" s="136">
        <f>F19+F20+F21</f>
        <v>47386</v>
      </c>
      <c r="G18" s="189">
        <f>G19+G20+G21</f>
        <v>46638</v>
      </c>
      <c r="H18" s="188">
        <f>G18/F18*100</f>
        <v>98.42147469716794</v>
      </c>
    </row>
    <row r="19" spans="1:8" ht="34.5" customHeight="1">
      <c r="A19" s="184" t="s">
        <v>790</v>
      </c>
      <c r="B19" s="191" t="s">
        <v>279</v>
      </c>
      <c r="C19" s="186" t="s">
        <v>113</v>
      </c>
      <c r="D19" s="136">
        <v>2284</v>
      </c>
      <c r="E19" s="136">
        <v>2284</v>
      </c>
      <c r="F19" s="136">
        <v>2284</v>
      </c>
      <c r="G19" s="189">
        <v>2284</v>
      </c>
      <c r="H19" s="188">
        <f>G19/F19*100</f>
        <v>100</v>
      </c>
    </row>
    <row r="20" spans="1:8" ht="34.5" customHeight="1">
      <c r="A20" s="192" t="s">
        <v>280</v>
      </c>
      <c r="B20" s="191" t="s">
        <v>281</v>
      </c>
      <c r="C20" s="186" t="s">
        <v>71</v>
      </c>
      <c r="D20" s="136">
        <v>31638</v>
      </c>
      <c r="E20" s="136">
        <v>30386</v>
      </c>
      <c r="F20" s="136">
        <v>30669</v>
      </c>
      <c r="G20" s="190">
        <v>30700</v>
      </c>
      <c r="H20" s="188">
        <f>G20/F20*100</f>
        <v>100.10107926570804</v>
      </c>
    </row>
    <row r="21" spans="1:8" ht="34.5" customHeight="1">
      <c r="A21" s="184" t="s">
        <v>282</v>
      </c>
      <c r="B21" s="191" t="s">
        <v>283</v>
      </c>
      <c r="C21" s="186" t="s">
        <v>137</v>
      </c>
      <c r="D21" s="136">
        <v>14402</v>
      </c>
      <c r="E21" s="136">
        <v>14873</v>
      </c>
      <c r="F21" s="136">
        <v>14433</v>
      </c>
      <c r="G21" s="189">
        <v>13654</v>
      </c>
      <c r="H21" s="188">
        <f>G21/F21*100</f>
        <v>94.60264671239521</v>
      </c>
    </row>
    <row r="22" spans="1:8" ht="34.5" customHeight="1">
      <c r="A22" s="184" t="s">
        <v>284</v>
      </c>
      <c r="B22" s="191" t="s">
        <v>285</v>
      </c>
      <c r="C22" s="186" t="s">
        <v>138</v>
      </c>
      <c r="D22" s="136"/>
      <c r="E22" s="136"/>
      <c r="F22" s="136"/>
      <c r="G22" s="194"/>
      <c r="H22" s="188"/>
    </row>
    <row r="23" spans="1:8" ht="34.5" customHeight="1">
      <c r="A23" s="184" t="s">
        <v>286</v>
      </c>
      <c r="B23" s="191" t="s">
        <v>287</v>
      </c>
      <c r="C23" s="186" t="s">
        <v>139</v>
      </c>
      <c r="D23" s="136"/>
      <c r="E23" s="136"/>
      <c r="F23" s="136"/>
      <c r="G23" s="187"/>
      <c r="H23" s="188"/>
    </row>
    <row r="24" spans="1:8" ht="34.5" customHeight="1">
      <c r="A24" s="184" t="s">
        <v>288</v>
      </c>
      <c r="B24" s="191" t="s">
        <v>289</v>
      </c>
      <c r="C24" s="186" t="s">
        <v>115</v>
      </c>
      <c r="D24" s="136"/>
      <c r="E24" s="136"/>
      <c r="F24" s="136"/>
      <c r="G24" s="194"/>
      <c r="H24" s="188"/>
    </row>
    <row r="25" spans="1:8" ht="34.5" customHeight="1">
      <c r="A25" s="184" t="s">
        <v>290</v>
      </c>
      <c r="B25" s="191" t="s">
        <v>291</v>
      </c>
      <c r="C25" s="186" t="s">
        <v>140</v>
      </c>
      <c r="D25" s="136"/>
      <c r="E25" s="136"/>
      <c r="F25" s="136"/>
      <c r="G25" s="194"/>
      <c r="H25" s="188"/>
    </row>
    <row r="26" spans="1:8" ht="34.5" customHeight="1">
      <c r="A26" s="184" t="s">
        <v>292</v>
      </c>
      <c r="B26" s="191" t="s">
        <v>293</v>
      </c>
      <c r="C26" s="186" t="s">
        <v>112</v>
      </c>
      <c r="D26" s="136"/>
      <c r="E26" s="136"/>
      <c r="F26" s="136"/>
      <c r="G26" s="194"/>
      <c r="H26" s="188"/>
    </row>
    <row r="27" spans="1:8" ht="62.25" customHeight="1">
      <c r="A27" s="193">
        <v>3</v>
      </c>
      <c r="B27" s="185" t="s">
        <v>294</v>
      </c>
      <c r="C27" s="186" t="s">
        <v>122</v>
      </c>
      <c r="D27" s="136"/>
      <c r="E27" s="136"/>
      <c r="F27" s="136"/>
      <c r="G27" s="194"/>
      <c r="H27" s="188"/>
    </row>
    <row r="28" spans="1:8" ht="34.5" customHeight="1">
      <c r="A28" s="184" t="s">
        <v>791</v>
      </c>
      <c r="B28" s="191" t="s">
        <v>295</v>
      </c>
      <c r="C28" s="186" t="s">
        <v>141</v>
      </c>
      <c r="D28" s="136"/>
      <c r="E28" s="136"/>
      <c r="F28" s="136"/>
      <c r="G28" s="194"/>
      <c r="H28" s="188"/>
    </row>
    <row r="29" spans="1:8" ht="34.5" customHeight="1">
      <c r="A29" s="192" t="s">
        <v>296</v>
      </c>
      <c r="B29" s="191" t="s">
        <v>297</v>
      </c>
      <c r="C29" s="186" t="s">
        <v>142</v>
      </c>
      <c r="D29" s="136"/>
      <c r="E29" s="136"/>
      <c r="F29" s="136"/>
      <c r="G29" s="194"/>
      <c r="H29" s="188"/>
    </row>
    <row r="30" spans="1:8" ht="34.5" customHeight="1">
      <c r="A30" s="192" t="s">
        <v>298</v>
      </c>
      <c r="B30" s="191" t="s">
        <v>299</v>
      </c>
      <c r="C30" s="186" t="s">
        <v>143</v>
      </c>
      <c r="D30" s="136"/>
      <c r="E30" s="136"/>
      <c r="F30" s="136"/>
      <c r="G30" s="187"/>
      <c r="H30" s="188"/>
    </row>
    <row r="31" spans="1:8" ht="34.5" customHeight="1">
      <c r="A31" s="192" t="s">
        <v>300</v>
      </c>
      <c r="B31" s="191" t="s">
        <v>301</v>
      </c>
      <c r="C31" s="186" t="s">
        <v>144</v>
      </c>
      <c r="D31" s="136"/>
      <c r="E31" s="136"/>
      <c r="F31" s="136"/>
      <c r="G31" s="194"/>
      <c r="H31" s="188"/>
    </row>
    <row r="32" spans="1:8" ht="54.75" customHeight="1">
      <c r="A32" s="195" t="s">
        <v>302</v>
      </c>
      <c r="B32" s="185" t="s">
        <v>303</v>
      </c>
      <c r="C32" s="186" t="s">
        <v>145</v>
      </c>
      <c r="D32" s="136"/>
      <c r="E32" s="136"/>
      <c r="F32" s="136"/>
      <c r="G32" s="187"/>
      <c r="H32" s="188"/>
    </row>
    <row r="33" spans="1:8" ht="34.5" customHeight="1">
      <c r="A33" s="192" t="s">
        <v>304</v>
      </c>
      <c r="B33" s="191" t="s">
        <v>305</v>
      </c>
      <c r="C33" s="186" t="s">
        <v>146</v>
      </c>
      <c r="D33" s="136"/>
      <c r="E33" s="136"/>
      <c r="F33" s="136"/>
      <c r="G33" s="194"/>
      <c r="H33" s="188"/>
    </row>
    <row r="34" spans="1:8" ht="34.5" customHeight="1">
      <c r="A34" s="192" t="s">
        <v>306</v>
      </c>
      <c r="B34" s="191" t="s">
        <v>307</v>
      </c>
      <c r="C34" s="186" t="s">
        <v>308</v>
      </c>
      <c r="D34" s="136"/>
      <c r="E34" s="136"/>
      <c r="F34" s="136"/>
      <c r="G34" s="187"/>
      <c r="H34" s="188"/>
    </row>
    <row r="35" spans="1:8" ht="34.5" customHeight="1">
      <c r="A35" s="192" t="s">
        <v>309</v>
      </c>
      <c r="B35" s="191" t="s">
        <v>310</v>
      </c>
      <c r="C35" s="186" t="s">
        <v>311</v>
      </c>
      <c r="D35" s="136"/>
      <c r="E35" s="136"/>
      <c r="F35" s="136"/>
      <c r="G35" s="187"/>
      <c r="H35" s="188"/>
    </row>
    <row r="36" spans="1:8" ht="34.5" customHeight="1">
      <c r="A36" s="192" t="s">
        <v>312</v>
      </c>
      <c r="B36" s="191" t="s">
        <v>313</v>
      </c>
      <c r="C36" s="186" t="s">
        <v>314</v>
      </c>
      <c r="D36" s="136"/>
      <c r="E36" s="136"/>
      <c r="F36" s="136"/>
      <c r="G36" s="194"/>
      <c r="H36" s="188"/>
    </row>
    <row r="37" spans="1:8" ht="34.5" customHeight="1">
      <c r="A37" s="192" t="s">
        <v>312</v>
      </c>
      <c r="B37" s="191" t="s">
        <v>315</v>
      </c>
      <c r="C37" s="186" t="s">
        <v>316</v>
      </c>
      <c r="D37" s="136"/>
      <c r="E37" s="136"/>
      <c r="F37" s="136"/>
      <c r="G37" s="194"/>
      <c r="H37" s="188"/>
    </row>
    <row r="38" spans="1:8" ht="34.5" customHeight="1">
      <c r="A38" s="192" t="s">
        <v>317</v>
      </c>
      <c r="B38" s="191" t="s">
        <v>318</v>
      </c>
      <c r="C38" s="186" t="s">
        <v>319</v>
      </c>
      <c r="D38" s="136"/>
      <c r="E38" s="136"/>
      <c r="F38" s="136"/>
      <c r="G38" s="194"/>
      <c r="H38" s="188"/>
    </row>
    <row r="39" spans="1:8" ht="34.5" customHeight="1">
      <c r="A39" s="192" t="s">
        <v>317</v>
      </c>
      <c r="B39" s="191" t="s">
        <v>320</v>
      </c>
      <c r="C39" s="186" t="s">
        <v>321</v>
      </c>
      <c r="D39" s="136"/>
      <c r="E39" s="136"/>
      <c r="F39" s="136"/>
      <c r="G39" s="194"/>
      <c r="H39" s="188"/>
    </row>
    <row r="40" spans="1:8" ht="34.5" customHeight="1">
      <c r="A40" s="192" t="s">
        <v>322</v>
      </c>
      <c r="B40" s="191" t="s">
        <v>323</v>
      </c>
      <c r="C40" s="186" t="s">
        <v>324</v>
      </c>
      <c r="D40" s="136"/>
      <c r="E40" s="136"/>
      <c r="F40" s="136"/>
      <c r="G40" s="194"/>
      <c r="H40" s="188"/>
    </row>
    <row r="41" spans="1:8" ht="34.5" customHeight="1">
      <c r="A41" s="192" t="s">
        <v>325</v>
      </c>
      <c r="B41" s="191" t="s">
        <v>326</v>
      </c>
      <c r="C41" s="186" t="s">
        <v>327</v>
      </c>
      <c r="D41" s="136"/>
      <c r="E41" s="136"/>
      <c r="F41" s="136"/>
      <c r="G41" s="194"/>
      <c r="H41" s="188"/>
    </row>
    <row r="42" spans="1:8" ht="51.75" customHeight="1">
      <c r="A42" s="195">
        <v>5</v>
      </c>
      <c r="B42" s="185" t="s">
        <v>328</v>
      </c>
      <c r="C42" s="186" t="s">
        <v>329</v>
      </c>
      <c r="D42" s="136"/>
      <c r="E42" s="136"/>
      <c r="F42" s="136"/>
      <c r="G42" s="194"/>
      <c r="H42" s="188"/>
    </row>
    <row r="43" spans="1:8" ht="34.5" customHeight="1">
      <c r="A43" s="192" t="s">
        <v>330</v>
      </c>
      <c r="B43" s="191" t="s">
        <v>331</v>
      </c>
      <c r="C43" s="186" t="s">
        <v>332</v>
      </c>
      <c r="D43" s="136"/>
      <c r="E43" s="136"/>
      <c r="F43" s="136"/>
      <c r="G43" s="194"/>
      <c r="H43" s="188"/>
    </row>
    <row r="44" spans="1:8" ht="34.5" customHeight="1">
      <c r="A44" s="192" t="s">
        <v>333</v>
      </c>
      <c r="B44" s="191" t="s">
        <v>334</v>
      </c>
      <c r="C44" s="186" t="s">
        <v>335</v>
      </c>
      <c r="D44" s="136"/>
      <c r="E44" s="136"/>
      <c r="F44" s="136"/>
      <c r="G44" s="194"/>
      <c r="H44" s="188"/>
    </row>
    <row r="45" spans="1:8" ht="34.5" customHeight="1">
      <c r="A45" s="192" t="s">
        <v>336</v>
      </c>
      <c r="B45" s="191" t="s">
        <v>337</v>
      </c>
      <c r="C45" s="186" t="s">
        <v>338</v>
      </c>
      <c r="D45" s="136"/>
      <c r="E45" s="136"/>
      <c r="F45" s="136"/>
      <c r="G45" s="187"/>
      <c r="H45" s="188"/>
    </row>
    <row r="46" spans="1:8" ht="34.5" customHeight="1">
      <c r="A46" s="192" t="s">
        <v>644</v>
      </c>
      <c r="B46" s="191" t="s">
        <v>339</v>
      </c>
      <c r="C46" s="186" t="s">
        <v>340</v>
      </c>
      <c r="D46" s="136"/>
      <c r="E46" s="136"/>
      <c r="F46" s="136"/>
      <c r="G46" s="194"/>
      <c r="H46" s="188"/>
    </row>
    <row r="47" spans="1:8" ht="34.5" customHeight="1">
      <c r="A47" s="192" t="s">
        <v>341</v>
      </c>
      <c r="B47" s="191" t="s">
        <v>342</v>
      </c>
      <c r="C47" s="186" t="s">
        <v>343</v>
      </c>
      <c r="D47" s="136"/>
      <c r="E47" s="136"/>
      <c r="F47" s="136"/>
      <c r="G47" s="187"/>
      <c r="H47" s="188"/>
    </row>
    <row r="48" spans="1:8" ht="34.5" customHeight="1">
      <c r="A48" s="192" t="s">
        <v>344</v>
      </c>
      <c r="B48" s="191" t="s">
        <v>345</v>
      </c>
      <c r="C48" s="186" t="s">
        <v>346</v>
      </c>
      <c r="D48" s="136"/>
      <c r="E48" s="136"/>
      <c r="F48" s="136"/>
      <c r="G48" s="194"/>
      <c r="H48" s="188"/>
    </row>
    <row r="49" spans="1:8" ht="34.5" customHeight="1">
      <c r="A49" s="192" t="s">
        <v>347</v>
      </c>
      <c r="B49" s="191" t="s">
        <v>348</v>
      </c>
      <c r="C49" s="186" t="s">
        <v>349</v>
      </c>
      <c r="D49" s="136"/>
      <c r="E49" s="136"/>
      <c r="F49" s="136"/>
      <c r="G49" s="194"/>
      <c r="H49" s="188"/>
    </row>
    <row r="50" spans="1:8" ht="34.5" customHeight="1">
      <c r="A50" s="195">
        <v>288</v>
      </c>
      <c r="B50" s="185" t="s">
        <v>169</v>
      </c>
      <c r="C50" s="186" t="s">
        <v>350</v>
      </c>
      <c r="D50" s="136">
        <v>225</v>
      </c>
      <c r="E50" s="136"/>
      <c r="F50" s="136"/>
      <c r="G50" s="190">
        <v>1722</v>
      </c>
      <c r="H50" s="188"/>
    </row>
    <row r="51" spans="1:10" ht="49.5" customHeight="1">
      <c r="A51" s="195"/>
      <c r="B51" s="185" t="s">
        <v>351</v>
      </c>
      <c r="C51" s="186" t="s">
        <v>352</v>
      </c>
      <c r="D51" s="136">
        <f>D52+D59+D68+D76+D77+D78</f>
        <v>29527</v>
      </c>
      <c r="E51" s="136">
        <f>E52+E59+E68+E70+E76+E77+E78</f>
        <v>24812</v>
      </c>
      <c r="F51" s="136">
        <f>F52+F59+F67+F68+F69+F70+F76+F77+F78</f>
        <v>23220</v>
      </c>
      <c r="G51" s="194">
        <f>G52+G59+G68+G76+G77+G78</f>
        <v>29582</v>
      </c>
      <c r="H51" s="188">
        <f>G51/F51*100</f>
        <v>127.3987941429802</v>
      </c>
      <c r="I51" s="196"/>
      <c r="J51" s="196"/>
    </row>
    <row r="52" spans="1:8" ht="34.5" customHeight="1">
      <c r="A52" s="195" t="s">
        <v>353</v>
      </c>
      <c r="B52" s="185" t="s">
        <v>354</v>
      </c>
      <c r="C52" s="186" t="s">
        <v>355</v>
      </c>
      <c r="D52" s="136">
        <f>D53+D58</f>
        <v>1943</v>
      </c>
      <c r="E52" s="136">
        <f>E53</f>
        <v>1020</v>
      </c>
      <c r="F52" s="136">
        <f>F53</f>
        <v>1400</v>
      </c>
      <c r="G52" s="189">
        <f>G53+G58</f>
        <v>2113</v>
      </c>
      <c r="H52" s="188">
        <f>G52/F52*100</f>
        <v>150.92857142857144</v>
      </c>
    </row>
    <row r="53" spans="1:8" ht="34.5" customHeight="1">
      <c r="A53" s="192">
        <v>10</v>
      </c>
      <c r="B53" s="191" t="s">
        <v>356</v>
      </c>
      <c r="C53" s="186" t="s">
        <v>357</v>
      </c>
      <c r="D53" s="136">
        <v>1861</v>
      </c>
      <c r="E53" s="136">
        <v>1020</v>
      </c>
      <c r="F53" s="136">
        <v>1400</v>
      </c>
      <c r="G53" s="189">
        <v>2064</v>
      </c>
      <c r="H53" s="188">
        <f>G53/F53*100</f>
        <v>147.42857142857142</v>
      </c>
    </row>
    <row r="54" spans="1:8" ht="34.5" customHeight="1">
      <c r="A54" s="192">
        <v>11</v>
      </c>
      <c r="B54" s="191" t="s">
        <v>358</v>
      </c>
      <c r="C54" s="186" t="s">
        <v>359</v>
      </c>
      <c r="D54" s="136"/>
      <c r="E54" s="136"/>
      <c r="F54" s="136"/>
      <c r="G54" s="194"/>
      <c r="H54" s="188"/>
    </row>
    <row r="55" spans="1:8" ht="34.5" customHeight="1">
      <c r="A55" s="192">
        <v>12</v>
      </c>
      <c r="B55" s="191" t="s">
        <v>360</v>
      </c>
      <c r="C55" s="186" t="s">
        <v>361</v>
      </c>
      <c r="D55" s="136"/>
      <c r="E55" s="136"/>
      <c r="F55" s="136"/>
      <c r="G55" s="194"/>
      <c r="H55" s="188"/>
    </row>
    <row r="56" spans="1:8" ht="34.5" customHeight="1">
      <c r="A56" s="192">
        <v>13</v>
      </c>
      <c r="B56" s="191" t="s">
        <v>362</v>
      </c>
      <c r="C56" s="186" t="s">
        <v>363</v>
      </c>
      <c r="D56" s="136"/>
      <c r="E56" s="136"/>
      <c r="F56" s="136"/>
      <c r="G56" s="194"/>
      <c r="H56" s="188"/>
    </row>
    <row r="57" spans="1:8" ht="34.5" customHeight="1">
      <c r="A57" s="192">
        <v>14</v>
      </c>
      <c r="B57" s="191" t="s">
        <v>364</v>
      </c>
      <c r="C57" s="186" t="s">
        <v>365</v>
      </c>
      <c r="D57" s="136"/>
      <c r="E57" s="136"/>
      <c r="F57" s="136"/>
      <c r="G57" s="194"/>
      <c r="H57" s="188"/>
    </row>
    <row r="58" spans="1:8" ht="34.5" customHeight="1">
      <c r="A58" s="192">
        <v>15</v>
      </c>
      <c r="B58" s="197" t="s">
        <v>366</v>
      </c>
      <c r="C58" s="186" t="s">
        <v>367</v>
      </c>
      <c r="D58" s="136">
        <v>82</v>
      </c>
      <c r="E58" s="136"/>
      <c r="F58" s="136"/>
      <c r="G58" s="190">
        <v>49</v>
      </c>
      <c r="H58" s="188"/>
    </row>
    <row r="59" spans="1:8" ht="51" customHeight="1">
      <c r="A59" s="195"/>
      <c r="B59" s="185" t="s">
        <v>368</v>
      </c>
      <c r="C59" s="186" t="s">
        <v>369</v>
      </c>
      <c r="D59" s="136">
        <f>D64</f>
        <v>24716</v>
      </c>
      <c r="E59" s="136">
        <f>E64+E65+E66</f>
        <v>20340</v>
      </c>
      <c r="F59" s="136">
        <f>F64</f>
        <v>19508</v>
      </c>
      <c r="G59" s="194">
        <f>G64</f>
        <v>20885</v>
      </c>
      <c r="H59" s="188">
        <f>G59/F59*100</f>
        <v>107.05864260816075</v>
      </c>
    </row>
    <row r="60" spans="1:8" ht="34.5" customHeight="1">
      <c r="A60" s="192" t="s">
        <v>370</v>
      </c>
      <c r="B60" s="191" t="s">
        <v>371</v>
      </c>
      <c r="C60" s="186" t="s">
        <v>372</v>
      </c>
      <c r="D60" s="136"/>
      <c r="E60" s="136"/>
      <c r="F60" s="136"/>
      <c r="G60" s="194"/>
      <c r="H60" s="188"/>
    </row>
    <row r="61" spans="1:8" ht="34.5" customHeight="1">
      <c r="A61" s="192" t="s">
        <v>373</v>
      </c>
      <c r="B61" s="191" t="s">
        <v>374</v>
      </c>
      <c r="C61" s="186" t="s">
        <v>375</v>
      </c>
      <c r="D61" s="198"/>
      <c r="E61" s="198"/>
      <c r="F61" s="198"/>
      <c r="G61" s="199"/>
      <c r="H61" s="188"/>
    </row>
    <row r="62" spans="1:8" ht="34.5" customHeight="1">
      <c r="A62" s="192" t="s">
        <v>376</v>
      </c>
      <c r="B62" s="191" t="s">
        <v>377</v>
      </c>
      <c r="C62" s="186" t="s">
        <v>378</v>
      </c>
      <c r="D62" s="137"/>
      <c r="E62" s="136"/>
      <c r="F62" s="198"/>
      <c r="G62" s="137"/>
      <c r="H62" s="188"/>
    </row>
    <row r="63" spans="1:8" ht="34.5" customHeight="1">
      <c r="A63" s="192" t="s">
        <v>379</v>
      </c>
      <c r="B63" s="191" t="s">
        <v>380</v>
      </c>
      <c r="C63" s="186" t="s">
        <v>381</v>
      </c>
      <c r="D63" s="136"/>
      <c r="E63" s="136"/>
      <c r="F63" s="136"/>
      <c r="G63" s="136"/>
      <c r="H63" s="188"/>
    </row>
    <row r="64" spans="1:8" ht="34.5" customHeight="1">
      <c r="A64" s="192" t="s">
        <v>382</v>
      </c>
      <c r="B64" s="191" t="s">
        <v>383</v>
      </c>
      <c r="C64" s="186" t="s">
        <v>384</v>
      </c>
      <c r="D64" s="198">
        <v>24716</v>
      </c>
      <c r="E64" s="198">
        <v>20340</v>
      </c>
      <c r="F64" s="198">
        <v>19508</v>
      </c>
      <c r="G64" s="200">
        <v>20885</v>
      </c>
      <c r="H64" s="188">
        <f>G64/F64*100</f>
        <v>107.05864260816075</v>
      </c>
    </row>
    <row r="65" spans="1:8" ht="34.5" customHeight="1">
      <c r="A65" s="192" t="s">
        <v>385</v>
      </c>
      <c r="B65" s="191" t="s">
        <v>386</v>
      </c>
      <c r="C65" s="186" t="s">
        <v>387</v>
      </c>
      <c r="D65" s="198"/>
      <c r="E65" s="198"/>
      <c r="F65" s="198"/>
      <c r="G65" s="199"/>
      <c r="H65" s="188"/>
    </row>
    <row r="66" spans="1:8" ht="34.5" customHeight="1">
      <c r="A66" s="192" t="s">
        <v>388</v>
      </c>
      <c r="B66" s="191" t="s">
        <v>389</v>
      </c>
      <c r="C66" s="186" t="s">
        <v>390</v>
      </c>
      <c r="D66" s="198"/>
      <c r="E66" s="198"/>
      <c r="F66" s="198"/>
      <c r="G66" s="199"/>
      <c r="H66" s="188"/>
    </row>
    <row r="67" spans="1:8" ht="53.25" customHeight="1">
      <c r="A67" s="195">
        <v>21</v>
      </c>
      <c r="B67" s="185" t="s">
        <v>391</v>
      </c>
      <c r="C67" s="186" t="s">
        <v>392</v>
      </c>
      <c r="D67" s="198"/>
      <c r="E67" s="198"/>
      <c r="F67" s="198"/>
      <c r="G67" s="199"/>
      <c r="H67" s="188"/>
    </row>
    <row r="68" spans="1:8" ht="34.5" customHeight="1">
      <c r="A68" s="195">
        <v>22</v>
      </c>
      <c r="B68" s="185" t="s">
        <v>393</v>
      </c>
      <c r="C68" s="186" t="s">
        <v>394</v>
      </c>
      <c r="D68" s="198">
        <v>944</v>
      </c>
      <c r="E68" s="198">
        <v>1200</v>
      </c>
      <c r="F68" s="198">
        <v>800</v>
      </c>
      <c r="G68" s="200">
        <v>1457</v>
      </c>
      <c r="H68" s="188">
        <f>G68/F68*100</f>
        <v>182.125</v>
      </c>
    </row>
    <row r="69" spans="1:8" ht="57" customHeight="1">
      <c r="A69" s="195">
        <v>236</v>
      </c>
      <c r="B69" s="185" t="s">
        <v>395</v>
      </c>
      <c r="C69" s="186" t="s">
        <v>396</v>
      </c>
      <c r="D69" s="198"/>
      <c r="E69" s="198"/>
      <c r="F69" s="198"/>
      <c r="G69" s="199"/>
      <c r="H69" s="188"/>
    </row>
    <row r="70" spans="1:8" ht="49.5" customHeight="1">
      <c r="A70" s="195" t="s">
        <v>397</v>
      </c>
      <c r="B70" s="185" t="s">
        <v>398</v>
      </c>
      <c r="C70" s="186" t="s">
        <v>399</v>
      </c>
      <c r="D70" s="198"/>
      <c r="E70" s="198">
        <f>E75</f>
        <v>312</v>
      </c>
      <c r="F70" s="198">
        <v>312</v>
      </c>
      <c r="G70" s="199"/>
      <c r="H70" s="188">
        <f>G70/F70*100</f>
        <v>0</v>
      </c>
    </row>
    <row r="71" spans="1:8" ht="34.5" customHeight="1">
      <c r="A71" s="192" t="s">
        <v>400</v>
      </c>
      <c r="B71" s="191" t="s">
        <v>401</v>
      </c>
      <c r="C71" s="186" t="s">
        <v>402</v>
      </c>
      <c r="D71" s="198"/>
      <c r="E71" s="198"/>
      <c r="F71" s="198"/>
      <c r="G71" s="199"/>
      <c r="H71" s="188"/>
    </row>
    <row r="72" spans="1:8" ht="34.5" customHeight="1">
      <c r="A72" s="192" t="s">
        <v>403</v>
      </c>
      <c r="B72" s="191" t="s">
        <v>404</v>
      </c>
      <c r="C72" s="186" t="s">
        <v>405</v>
      </c>
      <c r="D72" s="198"/>
      <c r="E72" s="198"/>
      <c r="F72" s="198"/>
      <c r="G72" s="199"/>
      <c r="H72" s="188"/>
    </row>
    <row r="73" spans="1:8" ht="34.5" customHeight="1">
      <c r="A73" s="192" t="s">
        <v>406</v>
      </c>
      <c r="B73" s="191" t="s">
        <v>407</v>
      </c>
      <c r="C73" s="186" t="s">
        <v>408</v>
      </c>
      <c r="D73" s="198"/>
      <c r="E73" s="198"/>
      <c r="F73" s="198"/>
      <c r="G73" s="199"/>
      <c r="H73" s="188"/>
    </row>
    <row r="74" spans="1:8" ht="34.5" customHeight="1">
      <c r="A74" s="192" t="s">
        <v>409</v>
      </c>
      <c r="B74" s="191" t="s">
        <v>410</v>
      </c>
      <c r="C74" s="186" t="s">
        <v>411</v>
      </c>
      <c r="D74" s="198"/>
      <c r="E74" s="198"/>
      <c r="F74" s="198"/>
      <c r="G74" s="199"/>
      <c r="H74" s="188"/>
    </row>
    <row r="75" spans="1:8" ht="34.5" customHeight="1">
      <c r="A75" s="192" t="s">
        <v>412</v>
      </c>
      <c r="B75" s="191" t="s">
        <v>413</v>
      </c>
      <c r="C75" s="186" t="s">
        <v>414</v>
      </c>
      <c r="D75" s="198"/>
      <c r="E75" s="198">
        <v>312</v>
      </c>
      <c r="F75" s="198">
        <v>312</v>
      </c>
      <c r="G75" s="199"/>
      <c r="H75" s="188">
        <f>G75/F75*100</f>
        <v>0</v>
      </c>
    </row>
    <row r="76" spans="1:8" ht="34.5" customHeight="1">
      <c r="A76" s="195">
        <v>24</v>
      </c>
      <c r="B76" s="185" t="s">
        <v>415</v>
      </c>
      <c r="C76" s="186" t="s">
        <v>416</v>
      </c>
      <c r="D76" s="198">
        <v>741</v>
      </c>
      <c r="E76" s="198">
        <v>630</v>
      </c>
      <c r="F76" s="198">
        <v>800</v>
      </c>
      <c r="G76" s="200">
        <v>4229</v>
      </c>
      <c r="H76" s="188">
        <f>G76/F76*100</f>
        <v>528.625</v>
      </c>
    </row>
    <row r="77" spans="1:8" ht="34.5" customHeight="1">
      <c r="A77" s="195">
        <v>27</v>
      </c>
      <c r="B77" s="185" t="s">
        <v>417</v>
      </c>
      <c r="C77" s="186" t="s">
        <v>418</v>
      </c>
      <c r="D77" s="198">
        <v>730</v>
      </c>
      <c r="E77" s="198">
        <v>680</v>
      </c>
      <c r="F77" s="198"/>
      <c r="G77" s="200">
        <v>77</v>
      </c>
      <c r="H77" s="188"/>
    </row>
    <row r="78" spans="1:8" ht="34.5" customHeight="1">
      <c r="A78" s="195" t="s">
        <v>419</v>
      </c>
      <c r="B78" s="185" t="s">
        <v>420</v>
      </c>
      <c r="C78" s="186" t="s">
        <v>421</v>
      </c>
      <c r="D78" s="198">
        <v>453</v>
      </c>
      <c r="E78" s="198">
        <v>630</v>
      </c>
      <c r="F78" s="198">
        <v>400</v>
      </c>
      <c r="G78" s="200">
        <v>821</v>
      </c>
      <c r="H78" s="188">
        <f>G78/F78*100</f>
        <v>205.25000000000003</v>
      </c>
    </row>
    <row r="79" spans="1:9" ht="48" customHeight="1">
      <c r="A79" s="195"/>
      <c r="B79" s="185" t="s">
        <v>422</v>
      </c>
      <c r="C79" s="186" t="s">
        <v>423</v>
      </c>
      <c r="D79" s="198">
        <f>D10+D50+D51</f>
        <v>78180</v>
      </c>
      <c r="E79" s="198">
        <f>E51+E10</f>
        <v>72440</v>
      </c>
      <c r="F79" s="198">
        <f>F10+F51</f>
        <v>70696</v>
      </c>
      <c r="G79" s="200">
        <f>G10+G50+G51</f>
        <v>78037</v>
      </c>
      <c r="H79" s="188">
        <f>G79/F79*100</f>
        <v>110.38389725019803</v>
      </c>
      <c r="I79" s="196"/>
    </row>
    <row r="80" spans="1:8" ht="34.5" customHeight="1">
      <c r="A80" s="195">
        <v>88</v>
      </c>
      <c r="B80" s="185" t="s">
        <v>424</v>
      </c>
      <c r="C80" s="186" t="s">
        <v>425</v>
      </c>
      <c r="D80" s="198">
        <v>274</v>
      </c>
      <c r="E80" s="198">
        <v>274</v>
      </c>
      <c r="F80" s="198">
        <v>274</v>
      </c>
      <c r="G80" s="199">
        <v>274</v>
      </c>
      <c r="H80" s="188">
        <f>G80/F80*100</f>
        <v>100</v>
      </c>
    </row>
    <row r="81" spans="1:8" ht="34.5" customHeight="1">
      <c r="A81" s="195"/>
      <c r="B81" s="185" t="s">
        <v>75</v>
      </c>
      <c r="C81" s="201"/>
      <c r="D81" s="198"/>
      <c r="E81" s="198"/>
      <c r="F81" s="198"/>
      <c r="G81" s="199"/>
      <c r="H81" s="188"/>
    </row>
    <row r="82" spans="1:9" ht="53.25" customHeight="1">
      <c r="A82" s="195"/>
      <c r="B82" s="185" t="s">
        <v>426</v>
      </c>
      <c r="C82" s="186" t="s">
        <v>427</v>
      </c>
      <c r="D82" s="198">
        <f>D83+D94+D98</f>
        <v>51249</v>
      </c>
      <c r="E82" s="198">
        <f>E83+E94+E98</f>
        <v>42089</v>
      </c>
      <c r="F82" s="198">
        <f>F83+F94+F98</f>
        <v>43114</v>
      </c>
      <c r="G82" s="199">
        <f>G87+G94+G98</f>
        <v>54359</v>
      </c>
      <c r="H82" s="188">
        <f>G82/F82*100</f>
        <v>126.08201512269797</v>
      </c>
      <c r="I82" s="196"/>
    </row>
    <row r="83" spans="1:8" ht="49.5" customHeight="1">
      <c r="A83" s="195">
        <v>30</v>
      </c>
      <c r="B83" s="185" t="s">
        <v>428</v>
      </c>
      <c r="C83" s="186" t="s">
        <v>429</v>
      </c>
      <c r="D83" s="198">
        <f>D87</f>
        <v>17263</v>
      </c>
      <c r="E83" s="198">
        <f>E87</f>
        <v>17263</v>
      </c>
      <c r="F83" s="198">
        <v>17263</v>
      </c>
      <c r="G83" s="199">
        <f>G87</f>
        <v>17263</v>
      </c>
      <c r="H83" s="188">
        <f>G83/F83*100</f>
        <v>100</v>
      </c>
    </row>
    <row r="84" spans="1:8" ht="34.5" customHeight="1">
      <c r="A84" s="192">
        <v>300</v>
      </c>
      <c r="B84" s="191" t="s">
        <v>430</v>
      </c>
      <c r="C84" s="186" t="s">
        <v>431</v>
      </c>
      <c r="D84" s="198"/>
      <c r="E84" s="198"/>
      <c r="F84" s="198"/>
      <c r="G84" s="199"/>
      <c r="H84" s="188"/>
    </row>
    <row r="85" spans="1:8" ht="34.5" customHeight="1">
      <c r="A85" s="192">
        <v>301</v>
      </c>
      <c r="B85" s="191" t="s">
        <v>432</v>
      </c>
      <c r="C85" s="186" t="s">
        <v>433</v>
      </c>
      <c r="D85" s="198"/>
      <c r="E85" s="198"/>
      <c r="F85" s="198"/>
      <c r="G85" s="199"/>
      <c r="H85" s="188"/>
    </row>
    <row r="86" spans="1:8" ht="34.5" customHeight="1">
      <c r="A86" s="192">
        <v>302</v>
      </c>
      <c r="B86" s="191" t="s">
        <v>434</v>
      </c>
      <c r="C86" s="186" t="s">
        <v>435</v>
      </c>
      <c r="D86" s="198"/>
      <c r="E86" s="198"/>
      <c r="F86" s="198"/>
      <c r="G86" s="199"/>
      <c r="H86" s="188"/>
    </row>
    <row r="87" spans="1:8" ht="34.5" customHeight="1">
      <c r="A87" s="192">
        <v>303</v>
      </c>
      <c r="B87" s="191" t="s">
        <v>436</v>
      </c>
      <c r="C87" s="186" t="s">
        <v>437</v>
      </c>
      <c r="D87" s="198">
        <v>17263</v>
      </c>
      <c r="E87" s="198">
        <v>17263</v>
      </c>
      <c r="F87" s="198">
        <v>17263</v>
      </c>
      <c r="G87" s="199">
        <v>17263</v>
      </c>
      <c r="H87" s="188">
        <f>G87/F87*100</f>
        <v>100</v>
      </c>
    </row>
    <row r="88" spans="1:8" ht="34.5" customHeight="1">
      <c r="A88" s="192">
        <v>304</v>
      </c>
      <c r="B88" s="191" t="s">
        <v>438</v>
      </c>
      <c r="C88" s="186" t="s">
        <v>439</v>
      </c>
      <c r="D88" s="198"/>
      <c r="E88" s="198"/>
      <c r="F88" s="198"/>
      <c r="G88" s="199"/>
      <c r="H88" s="188"/>
    </row>
    <row r="89" spans="1:8" ht="34.5" customHeight="1">
      <c r="A89" s="192">
        <v>305</v>
      </c>
      <c r="B89" s="191" t="s">
        <v>440</v>
      </c>
      <c r="C89" s="186" t="s">
        <v>441</v>
      </c>
      <c r="D89" s="198"/>
      <c r="E89" s="198"/>
      <c r="F89" s="198"/>
      <c r="G89" s="199"/>
      <c r="H89" s="188"/>
    </row>
    <row r="90" spans="1:8" ht="34.5" customHeight="1">
      <c r="A90" s="192">
        <v>306</v>
      </c>
      <c r="B90" s="191" t="s">
        <v>442</v>
      </c>
      <c r="C90" s="186" t="s">
        <v>443</v>
      </c>
      <c r="D90" s="198"/>
      <c r="E90" s="198"/>
      <c r="F90" s="198"/>
      <c r="G90" s="199"/>
      <c r="H90" s="188"/>
    </row>
    <row r="91" spans="1:8" ht="34.5" customHeight="1">
      <c r="A91" s="192">
        <v>309</v>
      </c>
      <c r="B91" s="191" t="s">
        <v>444</v>
      </c>
      <c r="C91" s="186" t="s">
        <v>445</v>
      </c>
      <c r="D91" s="198"/>
      <c r="E91" s="198"/>
      <c r="F91" s="198"/>
      <c r="G91" s="199"/>
      <c r="H91" s="188"/>
    </row>
    <row r="92" spans="1:8" ht="34.5" customHeight="1">
      <c r="A92" s="195">
        <v>31</v>
      </c>
      <c r="B92" s="185" t="s">
        <v>446</v>
      </c>
      <c r="C92" s="186" t="s">
        <v>447</v>
      </c>
      <c r="D92" s="198"/>
      <c r="E92" s="198"/>
      <c r="F92" s="198"/>
      <c r="G92" s="199"/>
      <c r="H92" s="188"/>
    </row>
    <row r="93" spans="1:8" ht="34.5" customHeight="1">
      <c r="A93" s="195" t="s">
        <v>448</v>
      </c>
      <c r="B93" s="185" t="s">
        <v>449</v>
      </c>
      <c r="C93" s="186" t="s">
        <v>450</v>
      </c>
      <c r="D93" s="198"/>
      <c r="E93" s="198"/>
      <c r="F93" s="198"/>
      <c r="G93" s="199"/>
      <c r="H93" s="188"/>
    </row>
    <row r="94" spans="1:8" ht="34.5" customHeight="1">
      <c r="A94" s="195">
        <v>32</v>
      </c>
      <c r="B94" s="185" t="s">
        <v>451</v>
      </c>
      <c r="C94" s="186" t="s">
        <v>452</v>
      </c>
      <c r="D94" s="198">
        <v>12103</v>
      </c>
      <c r="E94" s="198">
        <v>12103</v>
      </c>
      <c r="F94" s="198">
        <v>12103</v>
      </c>
      <c r="G94" s="199">
        <v>12103</v>
      </c>
      <c r="H94" s="188">
        <f>G94/F94*100</f>
        <v>100</v>
      </c>
    </row>
    <row r="95" spans="1:8" ht="57.75" customHeight="1">
      <c r="A95" s="195">
        <v>330</v>
      </c>
      <c r="B95" s="185" t="s">
        <v>453</v>
      </c>
      <c r="C95" s="186" t="s">
        <v>454</v>
      </c>
      <c r="D95" s="198"/>
      <c r="E95" s="198"/>
      <c r="F95" s="198"/>
      <c r="G95" s="199"/>
      <c r="H95" s="188"/>
    </row>
    <row r="96" spans="1:8" ht="78" customHeight="1">
      <c r="A96" s="195" t="s">
        <v>455</v>
      </c>
      <c r="B96" s="185" t="s">
        <v>456</v>
      </c>
      <c r="C96" s="186" t="s">
        <v>457</v>
      </c>
      <c r="D96" s="198"/>
      <c r="E96" s="198"/>
      <c r="F96" s="198"/>
      <c r="G96" s="199"/>
      <c r="H96" s="188"/>
    </row>
    <row r="97" spans="1:8" ht="78.75" customHeight="1">
      <c r="A97" s="195" t="s">
        <v>455</v>
      </c>
      <c r="B97" s="185" t="s">
        <v>458</v>
      </c>
      <c r="C97" s="186" t="s">
        <v>459</v>
      </c>
      <c r="D97" s="198"/>
      <c r="E97" s="198"/>
      <c r="F97" s="198"/>
      <c r="G97" s="199"/>
      <c r="H97" s="188"/>
    </row>
    <row r="98" spans="1:8" ht="34.5" customHeight="1">
      <c r="A98" s="195">
        <v>34</v>
      </c>
      <c r="B98" s="185" t="s">
        <v>460</v>
      </c>
      <c r="C98" s="186" t="s">
        <v>461</v>
      </c>
      <c r="D98" s="198">
        <f>D99+D100</f>
        <v>21883</v>
      </c>
      <c r="E98" s="198">
        <f>E99+E100</f>
        <v>12723</v>
      </c>
      <c r="F98" s="198">
        <f>F99+F100</f>
        <v>13748</v>
      </c>
      <c r="G98" s="199">
        <f>G99+G100</f>
        <v>24993</v>
      </c>
      <c r="H98" s="188">
        <f>G98/F98*100</f>
        <v>181.7937154495199</v>
      </c>
    </row>
    <row r="99" spans="1:8" ht="34.5" customHeight="1">
      <c r="A99" s="192">
        <v>340</v>
      </c>
      <c r="B99" s="191" t="s">
        <v>462</v>
      </c>
      <c r="C99" s="186" t="s">
        <v>463</v>
      </c>
      <c r="D99" s="198">
        <v>7243</v>
      </c>
      <c r="E99" s="198">
        <v>12633</v>
      </c>
      <c r="F99" s="198">
        <v>12633</v>
      </c>
      <c r="G99" s="199">
        <v>19689</v>
      </c>
      <c r="H99" s="188">
        <f>G99/F99*100</f>
        <v>155.8537164568986</v>
      </c>
    </row>
    <row r="100" spans="1:8" ht="34.5" customHeight="1">
      <c r="A100" s="192">
        <v>341</v>
      </c>
      <c r="B100" s="191" t="s">
        <v>464</v>
      </c>
      <c r="C100" s="186" t="s">
        <v>465</v>
      </c>
      <c r="D100" s="198">
        <v>14640</v>
      </c>
      <c r="E100" s="198">
        <v>90</v>
      </c>
      <c r="F100" s="198">
        <v>1115</v>
      </c>
      <c r="G100" s="142">
        <v>5304</v>
      </c>
      <c r="H100" s="188">
        <f>G100/F100*100</f>
        <v>475.695067264574</v>
      </c>
    </row>
    <row r="101" spans="1:8" ht="34.5" customHeight="1">
      <c r="A101" s="195"/>
      <c r="B101" s="185" t="s">
        <v>466</v>
      </c>
      <c r="C101" s="186" t="s">
        <v>467</v>
      </c>
      <c r="D101" s="198"/>
      <c r="E101" s="198"/>
      <c r="F101" s="198"/>
      <c r="G101" s="199"/>
      <c r="H101" s="188"/>
    </row>
    <row r="102" spans="1:8" ht="34.5" customHeight="1">
      <c r="A102" s="195">
        <v>35</v>
      </c>
      <c r="B102" s="185" t="s">
        <v>468</v>
      </c>
      <c r="C102" s="186" t="s">
        <v>469</v>
      </c>
      <c r="D102" s="198"/>
      <c r="E102" s="198"/>
      <c r="F102" s="198"/>
      <c r="G102" s="199"/>
      <c r="H102" s="188"/>
    </row>
    <row r="103" spans="1:8" ht="34.5" customHeight="1">
      <c r="A103" s="192">
        <v>350</v>
      </c>
      <c r="B103" s="191" t="s">
        <v>470</v>
      </c>
      <c r="C103" s="186" t="s">
        <v>471</v>
      </c>
      <c r="D103" s="198"/>
      <c r="E103" s="198"/>
      <c r="F103" s="198"/>
      <c r="G103" s="199"/>
      <c r="H103" s="188"/>
    </row>
    <row r="104" spans="1:8" ht="34.5" customHeight="1">
      <c r="A104" s="192">
        <v>351</v>
      </c>
      <c r="B104" s="191" t="s">
        <v>472</v>
      </c>
      <c r="C104" s="186" t="s">
        <v>473</v>
      </c>
      <c r="D104" s="198"/>
      <c r="E104" s="198"/>
      <c r="F104" s="198"/>
      <c r="G104" s="199"/>
      <c r="H104" s="188"/>
    </row>
    <row r="105" spans="1:8" ht="57" customHeight="1">
      <c r="A105" s="195"/>
      <c r="B105" s="185" t="s">
        <v>474</v>
      </c>
      <c r="C105" s="186" t="s">
        <v>475</v>
      </c>
      <c r="D105" s="198">
        <f>D113</f>
        <v>844</v>
      </c>
      <c r="E105" s="198">
        <f>E113</f>
        <v>880</v>
      </c>
      <c r="F105" s="198">
        <f>F113</f>
        <v>880</v>
      </c>
      <c r="G105" s="199">
        <f>G106+G113</f>
        <v>5350</v>
      </c>
      <c r="H105" s="188">
        <f>G105/F105*100</f>
        <v>607.9545454545454</v>
      </c>
    </row>
    <row r="106" spans="1:8" ht="49.5" customHeight="1">
      <c r="A106" s="195">
        <v>40</v>
      </c>
      <c r="B106" s="185" t="s">
        <v>476</v>
      </c>
      <c r="C106" s="186" t="s">
        <v>477</v>
      </c>
      <c r="D106" s="198"/>
      <c r="E106" s="198"/>
      <c r="F106" s="198"/>
      <c r="G106" s="200">
        <f>G110</f>
        <v>4506</v>
      </c>
      <c r="H106" s="188"/>
    </row>
    <row r="107" spans="1:8" ht="34.5" customHeight="1">
      <c r="A107" s="192">
        <v>400</v>
      </c>
      <c r="B107" s="191" t="s">
        <v>478</v>
      </c>
      <c r="C107" s="186" t="s">
        <v>479</v>
      </c>
      <c r="D107" s="198"/>
      <c r="E107" s="198"/>
      <c r="F107" s="198"/>
      <c r="G107" s="199"/>
      <c r="H107" s="188"/>
    </row>
    <row r="108" spans="1:8" ht="34.5" customHeight="1">
      <c r="A108" s="192">
        <v>401</v>
      </c>
      <c r="B108" s="191" t="s">
        <v>480</v>
      </c>
      <c r="C108" s="186" t="s">
        <v>481</v>
      </c>
      <c r="D108" s="198"/>
      <c r="E108" s="198"/>
      <c r="F108" s="198"/>
      <c r="G108" s="199"/>
      <c r="H108" s="188"/>
    </row>
    <row r="109" spans="1:8" ht="34.5" customHeight="1">
      <c r="A109" s="192">
        <v>403</v>
      </c>
      <c r="B109" s="191" t="s">
        <v>482</v>
      </c>
      <c r="C109" s="186" t="s">
        <v>483</v>
      </c>
      <c r="D109" s="198"/>
      <c r="E109" s="198"/>
      <c r="F109" s="198"/>
      <c r="G109" s="199"/>
      <c r="H109" s="188"/>
    </row>
    <row r="110" spans="1:8" ht="34.5" customHeight="1">
      <c r="A110" s="192">
        <v>404</v>
      </c>
      <c r="B110" s="191" t="s">
        <v>484</v>
      </c>
      <c r="C110" s="186" t="s">
        <v>485</v>
      </c>
      <c r="D110" s="198"/>
      <c r="E110" s="198"/>
      <c r="F110" s="198"/>
      <c r="G110" s="199">
        <v>4506</v>
      </c>
      <c r="H110" s="188"/>
    </row>
    <row r="111" spans="1:8" ht="34.5" customHeight="1">
      <c r="A111" s="192">
        <v>405</v>
      </c>
      <c r="B111" s="191" t="s">
        <v>486</v>
      </c>
      <c r="C111" s="186" t="s">
        <v>487</v>
      </c>
      <c r="D111" s="198"/>
      <c r="E111" s="198"/>
      <c r="F111" s="198"/>
      <c r="G111" s="199"/>
      <c r="H111" s="188"/>
    </row>
    <row r="112" spans="1:8" ht="34.5" customHeight="1">
      <c r="A112" s="192" t="s">
        <v>488</v>
      </c>
      <c r="B112" s="191" t="s">
        <v>489</v>
      </c>
      <c r="C112" s="186" t="s">
        <v>490</v>
      </c>
      <c r="D112" s="198"/>
      <c r="E112" s="198"/>
      <c r="F112" s="198"/>
      <c r="G112" s="199"/>
      <c r="H112" s="188"/>
    </row>
    <row r="113" spans="1:10" ht="51" customHeight="1">
      <c r="A113" s="195">
        <v>41</v>
      </c>
      <c r="B113" s="185" t="s">
        <v>491</v>
      </c>
      <c r="C113" s="186" t="s">
        <v>492</v>
      </c>
      <c r="D113" s="198">
        <f>D118</f>
        <v>844</v>
      </c>
      <c r="E113" s="198">
        <f>E118</f>
        <v>880</v>
      </c>
      <c r="F113" s="198">
        <v>880</v>
      </c>
      <c r="G113" s="199">
        <f>G118</f>
        <v>844</v>
      </c>
      <c r="H113" s="188">
        <f>G113/F113*100</f>
        <v>95.9090909090909</v>
      </c>
      <c r="J113" s="202"/>
    </row>
    <row r="114" spans="1:8" ht="34.5" customHeight="1">
      <c r="A114" s="192">
        <v>410</v>
      </c>
      <c r="B114" s="191" t="s">
        <v>493</v>
      </c>
      <c r="C114" s="186" t="s">
        <v>494</v>
      </c>
      <c r="D114" s="198"/>
      <c r="E114" s="198"/>
      <c r="F114" s="198"/>
      <c r="G114" s="199"/>
      <c r="H114" s="188"/>
    </row>
    <row r="115" spans="1:8" ht="34.5" customHeight="1">
      <c r="A115" s="192">
        <v>411</v>
      </c>
      <c r="B115" s="191" t="s">
        <v>495</v>
      </c>
      <c r="C115" s="186" t="s">
        <v>496</v>
      </c>
      <c r="D115" s="198"/>
      <c r="E115" s="198"/>
      <c r="F115" s="198"/>
      <c r="G115" s="199"/>
      <c r="H115" s="188"/>
    </row>
    <row r="116" spans="1:8" ht="34.5" customHeight="1">
      <c r="A116" s="192">
        <v>412</v>
      </c>
      <c r="B116" s="191" t="s">
        <v>497</v>
      </c>
      <c r="C116" s="186" t="s">
        <v>498</v>
      </c>
      <c r="D116" s="198"/>
      <c r="E116" s="198"/>
      <c r="F116" s="198"/>
      <c r="G116" s="199"/>
      <c r="H116" s="188"/>
    </row>
    <row r="117" spans="1:8" ht="34.5" customHeight="1">
      <c r="A117" s="192">
        <v>413</v>
      </c>
      <c r="B117" s="191" t="s">
        <v>499</v>
      </c>
      <c r="C117" s="186" t="s">
        <v>500</v>
      </c>
      <c r="D117" s="198"/>
      <c r="E117" s="198"/>
      <c r="F117" s="198"/>
      <c r="G117" s="199"/>
      <c r="H117" s="188"/>
    </row>
    <row r="118" spans="1:8" ht="34.5" customHeight="1">
      <c r="A118" s="192">
        <v>414</v>
      </c>
      <c r="B118" s="191" t="s">
        <v>501</v>
      </c>
      <c r="C118" s="186" t="s">
        <v>502</v>
      </c>
      <c r="D118" s="198">
        <v>844</v>
      </c>
      <c r="E118" s="198">
        <v>880</v>
      </c>
      <c r="F118" s="198">
        <v>880</v>
      </c>
      <c r="G118" s="200">
        <v>844</v>
      </c>
      <c r="H118" s="188">
        <f>G118/F118*100</f>
        <v>95.9090909090909</v>
      </c>
    </row>
    <row r="119" spans="1:8" ht="34.5" customHeight="1">
      <c r="A119" s="192">
        <v>415</v>
      </c>
      <c r="B119" s="191" t="s">
        <v>503</v>
      </c>
      <c r="C119" s="186" t="s">
        <v>504</v>
      </c>
      <c r="D119" s="198"/>
      <c r="E119" s="198"/>
      <c r="F119" s="198"/>
      <c r="G119" s="199"/>
      <c r="H119" s="188"/>
    </row>
    <row r="120" spans="1:8" ht="34.5" customHeight="1">
      <c r="A120" s="192">
        <v>416</v>
      </c>
      <c r="B120" s="191" t="s">
        <v>505</v>
      </c>
      <c r="C120" s="186" t="s">
        <v>506</v>
      </c>
      <c r="D120" s="198"/>
      <c r="E120" s="198"/>
      <c r="F120" s="198"/>
      <c r="G120" s="199"/>
      <c r="H120" s="188"/>
    </row>
    <row r="121" spans="1:8" ht="34.5" customHeight="1">
      <c r="A121" s="192">
        <v>419</v>
      </c>
      <c r="B121" s="191" t="s">
        <v>507</v>
      </c>
      <c r="C121" s="186" t="s">
        <v>508</v>
      </c>
      <c r="D121" s="198"/>
      <c r="E121" s="198"/>
      <c r="F121" s="198"/>
      <c r="G121" s="199"/>
      <c r="H121" s="188"/>
    </row>
    <row r="122" spans="1:8" ht="34.5" customHeight="1">
      <c r="A122" s="195">
        <v>498</v>
      </c>
      <c r="B122" s="185" t="s">
        <v>509</v>
      </c>
      <c r="C122" s="186" t="s">
        <v>510</v>
      </c>
      <c r="D122" s="198"/>
      <c r="E122" s="198"/>
      <c r="F122" s="198"/>
      <c r="G122" s="199"/>
      <c r="H122" s="188"/>
    </row>
    <row r="123" spans="1:10" ht="49.5" customHeight="1">
      <c r="A123" s="195" t="s">
        <v>511</v>
      </c>
      <c r="B123" s="185" t="s">
        <v>512</v>
      </c>
      <c r="C123" s="186" t="s">
        <v>513</v>
      </c>
      <c r="D123" s="198">
        <f>D124+D131+D132+D140+D141+D142+D143</f>
        <v>26087</v>
      </c>
      <c r="E123" s="198">
        <f>E124+E132+E140+E141+E142+E143</f>
        <v>29471</v>
      </c>
      <c r="F123" s="198">
        <f>F124+F131+F132+F140+F141+F142+F143</f>
        <v>26702</v>
      </c>
      <c r="G123" s="199">
        <f>G124+G131+G132+G140+G141+G142+G143</f>
        <v>18328</v>
      </c>
      <c r="H123" s="188">
        <f>G123/F123*100</f>
        <v>68.63905325443787</v>
      </c>
      <c r="J123" s="196"/>
    </row>
    <row r="124" spans="1:8" ht="54.75" customHeight="1">
      <c r="A124" s="195">
        <v>42</v>
      </c>
      <c r="B124" s="185" t="s">
        <v>514</v>
      </c>
      <c r="C124" s="186" t="s">
        <v>515</v>
      </c>
      <c r="D124" s="198">
        <f>D130</f>
        <v>378</v>
      </c>
      <c r="E124" s="198">
        <f>E130</f>
        <v>362</v>
      </c>
      <c r="F124" s="198">
        <f>F130</f>
        <v>362</v>
      </c>
      <c r="G124" s="199">
        <f>G130</f>
        <v>169</v>
      </c>
      <c r="H124" s="188">
        <f>G124/F124*100</f>
        <v>46.68508287292818</v>
      </c>
    </row>
    <row r="125" spans="1:8" ht="34.5" customHeight="1">
      <c r="A125" s="192">
        <v>420</v>
      </c>
      <c r="B125" s="191" t="s">
        <v>516</v>
      </c>
      <c r="C125" s="186" t="s">
        <v>517</v>
      </c>
      <c r="D125" s="198"/>
      <c r="E125" s="198"/>
      <c r="F125" s="198"/>
      <c r="G125" s="199"/>
      <c r="H125" s="188"/>
    </row>
    <row r="126" spans="1:8" ht="34.5" customHeight="1">
      <c r="A126" s="192">
        <v>421</v>
      </c>
      <c r="B126" s="191" t="s">
        <v>518</v>
      </c>
      <c r="C126" s="186" t="s">
        <v>519</v>
      </c>
      <c r="D126" s="198"/>
      <c r="E126" s="198"/>
      <c r="F126" s="198"/>
      <c r="G126" s="199"/>
      <c r="H126" s="188"/>
    </row>
    <row r="127" spans="1:8" ht="34.5" customHeight="1">
      <c r="A127" s="192">
        <v>422</v>
      </c>
      <c r="B127" s="191" t="s">
        <v>407</v>
      </c>
      <c r="C127" s="186" t="s">
        <v>520</v>
      </c>
      <c r="D127" s="198"/>
      <c r="E127" s="198"/>
      <c r="F127" s="198"/>
      <c r="G127" s="199"/>
      <c r="H127" s="188"/>
    </row>
    <row r="128" spans="1:8" ht="34.5" customHeight="1">
      <c r="A128" s="192">
        <v>423</v>
      </c>
      <c r="B128" s="191" t="s">
        <v>410</v>
      </c>
      <c r="C128" s="186" t="s">
        <v>521</v>
      </c>
      <c r="D128" s="198"/>
      <c r="E128" s="198"/>
      <c r="F128" s="198"/>
      <c r="G128" s="199"/>
      <c r="H128" s="188"/>
    </row>
    <row r="129" spans="1:8" ht="34.5" customHeight="1">
      <c r="A129" s="192">
        <v>427</v>
      </c>
      <c r="B129" s="191" t="s">
        <v>522</v>
      </c>
      <c r="C129" s="186" t="s">
        <v>523</v>
      </c>
      <c r="D129" s="198"/>
      <c r="E129" s="198"/>
      <c r="F129" s="198"/>
      <c r="G129" s="199"/>
      <c r="H129" s="188"/>
    </row>
    <row r="130" spans="1:10" ht="34.5" customHeight="1">
      <c r="A130" s="192" t="s">
        <v>524</v>
      </c>
      <c r="B130" s="191" t="s">
        <v>525</v>
      </c>
      <c r="C130" s="186" t="s">
        <v>526</v>
      </c>
      <c r="D130" s="198">
        <v>378</v>
      </c>
      <c r="E130" s="198">
        <v>362</v>
      </c>
      <c r="F130" s="198">
        <v>362</v>
      </c>
      <c r="G130" s="200">
        <v>169</v>
      </c>
      <c r="H130" s="188">
        <f>G130/F130*100</f>
        <v>46.68508287292818</v>
      </c>
      <c r="J130" s="196"/>
    </row>
    <row r="131" spans="1:10" ht="34.5" customHeight="1">
      <c r="A131" s="195">
        <v>430</v>
      </c>
      <c r="B131" s="185" t="s">
        <v>527</v>
      </c>
      <c r="C131" s="186" t="s">
        <v>528</v>
      </c>
      <c r="D131" s="198">
        <v>5</v>
      </c>
      <c r="E131" s="198"/>
      <c r="F131" s="198"/>
      <c r="G131" s="200">
        <v>2</v>
      </c>
      <c r="H131" s="188"/>
      <c r="J131" s="196"/>
    </row>
    <row r="132" spans="1:8" ht="51.75" customHeight="1">
      <c r="A132" s="195" t="s">
        <v>529</v>
      </c>
      <c r="B132" s="185" t="s">
        <v>530</v>
      </c>
      <c r="C132" s="186" t="s">
        <v>531</v>
      </c>
      <c r="D132" s="198">
        <f>D137</f>
        <v>12034</v>
      </c>
      <c r="E132" s="198">
        <f>E137</f>
        <v>17000</v>
      </c>
      <c r="F132" s="198">
        <v>15500</v>
      </c>
      <c r="G132" s="199">
        <f>G137</f>
        <v>6578</v>
      </c>
      <c r="H132" s="188">
        <f>G132/F132*100</f>
        <v>42.438709677419354</v>
      </c>
    </row>
    <row r="133" spans="1:8" ht="34.5" customHeight="1">
      <c r="A133" s="192">
        <v>431</v>
      </c>
      <c r="B133" s="191" t="s">
        <v>532</v>
      </c>
      <c r="C133" s="186" t="s">
        <v>533</v>
      </c>
      <c r="D133" s="198"/>
      <c r="E133" s="198"/>
      <c r="F133" s="198"/>
      <c r="G133" s="199"/>
      <c r="H133" s="188"/>
    </row>
    <row r="134" spans="1:8" ht="34.5" customHeight="1">
      <c r="A134" s="192">
        <v>432</v>
      </c>
      <c r="B134" s="191" t="s">
        <v>534</v>
      </c>
      <c r="C134" s="186" t="s">
        <v>535</v>
      </c>
      <c r="D134" s="198"/>
      <c r="E134" s="198"/>
      <c r="F134" s="198"/>
      <c r="G134" s="199"/>
      <c r="H134" s="188"/>
    </row>
    <row r="135" spans="1:8" ht="34.5" customHeight="1">
      <c r="A135" s="192">
        <v>433</v>
      </c>
      <c r="B135" s="191" t="s">
        <v>536</v>
      </c>
      <c r="C135" s="186" t="s">
        <v>537</v>
      </c>
      <c r="D135" s="198"/>
      <c r="E135" s="198"/>
      <c r="F135" s="198"/>
      <c r="G135" s="199"/>
      <c r="H135" s="188"/>
    </row>
    <row r="136" spans="1:8" ht="34.5" customHeight="1">
      <c r="A136" s="192">
        <v>434</v>
      </c>
      <c r="B136" s="191" t="s">
        <v>538</v>
      </c>
      <c r="C136" s="186" t="s">
        <v>539</v>
      </c>
      <c r="D136" s="198"/>
      <c r="E136" s="198"/>
      <c r="F136" s="198"/>
      <c r="G136" s="199"/>
      <c r="H136" s="188"/>
    </row>
    <row r="137" spans="1:12" ht="34.5" customHeight="1">
      <c r="A137" s="192">
        <v>435</v>
      </c>
      <c r="B137" s="191" t="s">
        <v>540</v>
      </c>
      <c r="C137" s="186" t="s">
        <v>541</v>
      </c>
      <c r="D137" s="198">
        <v>12034</v>
      </c>
      <c r="E137" s="198">
        <v>17000</v>
      </c>
      <c r="F137" s="198">
        <v>12500</v>
      </c>
      <c r="G137" s="200">
        <v>6578</v>
      </c>
      <c r="H137" s="188">
        <f>G137/F137*100</f>
        <v>52.624</v>
      </c>
      <c r="J137" s="196"/>
      <c r="K137" s="203"/>
      <c r="L137" s="203"/>
    </row>
    <row r="138" spans="1:10" ht="34.5" customHeight="1">
      <c r="A138" s="192">
        <v>436</v>
      </c>
      <c r="B138" s="191" t="s">
        <v>542</v>
      </c>
      <c r="C138" s="186" t="s">
        <v>543</v>
      </c>
      <c r="D138" s="198"/>
      <c r="E138" s="198"/>
      <c r="F138" s="198"/>
      <c r="G138" s="199"/>
      <c r="H138" s="188"/>
      <c r="J138" s="196"/>
    </row>
    <row r="139" spans="1:8" ht="34.5" customHeight="1">
      <c r="A139" s="192">
        <v>439</v>
      </c>
      <c r="B139" s="191" t="s">
        <v>544</v>
      </c>
      <c r="C139" s="186" t="s">
        <v>545</v>
      </c>
      <c r="D139" s="198"/>
      <c r="E139" s="198"/>
      <c r="F139" s="198"/>
      <c r="G139" s="199"/>
      <c r="H139" s="188"/>
    </row>
    <row r="140" spans="1:12" ht="34.5" customHeight="1">
      <c r="A140" s="195" t="s">
        <v>546</v>
      </c>
      <c r="B140" s="185" t="s">
        <v>547</v>
      </c>
      <c r="C140" s="186" t="s">
        <v>548</v>
      </c>
      <c r="D140" s="198">
        <v>12101</v>
      </c>
      <c r="E140" s="198">
        <v>10000</v>
      </c>
      <c r="F140" s="198">
        <v>8500</v>
      </c>
      <c r="G140" s="200">
        <v>10980</v>
      </c>
      <c r="H140" s="188">
        <f aca="true" t="shared" si="0" ref="H140:H146">G140/F140*100</f>
        <v>129.1764705882353</v>
      </c>
      <c r="J140" s="196"/>
      <c r="K140" s="203"/>
      <c r="L140" s="203"/>
    </row>
    <row r="141" spans="1:10" ht="51.75" customHeight="1">
      <c r="A141" s="195">
        <v>47</v>
      </c>
      <c r="B141" s="185" t="s">
        <v>549</v>
      </c>
      <c r="C141" s="186" t="s">
        <v>550</v>
      </c>
      <c r="D141" s="198">
        <v>1289</v>
      </c>
      <c r="E141" s="198">
        <v>1200</v>
      </c>
      <c r="F141" s="198">
        <v>1000</v>
      </c>
      <c r="G141" s="199">
        <v>240</v>
      </c>
      <c r="H141" s="188">
        <f t="shared" si="0"/>
        <v>24</v>
      </c>
      <c r="J141" s="196"/>
    </row>
    <row r="142" spans="1:11" ht="55.5" customHeight="1">
      <c r="A142" s="195">
        <v>48</v>
      </c>
      <c r="B142" s="185" t="s">
        <v>551</v>
      </c>
      <c r="C142" s="186" t="s">
        <v>552</v>
      </c>
      <c r="D142" s="198">
        <v>141</v>
      </c>
      <c r="E142" s="198">
        <v>729</v>
      </c>
      <c r="F142" s="198">
        <v>800</v>
      </c>
      <c r="G142" s="199">
        <v>232</v>
      </c>
      <c r="H142" s="188">
        <f>G142/F142*100</f>
        <v>28.999999999999996</v>
      </c>
      <c r="J142" s="196"/>
      <c r="K142" s="196"/>
    </row>
    <row r="143" spans="1:10" ht="34.5" customHeight="1">
      <c r="A143" s="195" t="s">
        <v>553</v>
      </c>
      <c r="B143" s="185" t="s">
        <v>554</v>
      </c>
      <c r="C143" s="186" t="s">
        <v>555</v>
      </c>
      <c r="D143" s="198">
        <v>139</v>
      </c>
      <c r="E143" s="198">
        <v>180</v>
      </c>
      <c r="F143" s="198">
        <v>540</v>
      </c>
      <c r="G143" s="199">
        <v>127</v>
      </c>
      <c r="H143" s="188">
        <f t="shared" si="0"/>
        <v>23.51851851851852</v>
      </c>
      <c r="J143" s="202"/>
    </row>
    <row r="144" spans="1:12" ht="53.25" customHeight="1">
      <c r="A144" s="195"/>
      <c r="B144" s="185" t="s">
        <v>556</v>
      </c>
      <c r="C144" s="186" t="s">
        <v>557</v>
      </c>
      <c r="D144" s="198"/>
      <c r="E144" s="198"/>
      <c r="F144" s="198"/>
      <c r="G144" s="199"/>
      <c r="H144" s="188"/>
      <c r="J144" s="196"/>
      <c r="K144" s="196"/>
      <c r="L144" s="196"/>
    </row>
    <row r="145" spans="1:11" ht="52.5" customHeight="1">
      <c r="A145" s="195"/>
      <c r="B145" s="185" t="s">
        <v>558</v>
      </c>
      <c r="C145" s="186" t="s">
        <v>559</v>
      </c>
      <c r="D145" s="198">
        <f>D105+D123+D122+D82</f>
        <v>78180</v>
      </c>
      <c r="E145" s="198">
        <f>E82+E105+E122+E123</f>
        <v>72440</v>
      </c>
      <c r="F145" s="198">
        <f>F105+F123+F82</f>
        <v>70696</v>
      </c>
      <c r="G145" s="199">
        <f>G82+G105+G123</f>
        <v>78037</v>
      </c>
      <c r="H145" s="188">
        <f t="shared" si="0"/>
        <v>110.38389725019803</v>
      </c>
      <c r="J145" s="196"/>
      <c r="K145" s="196"/>
    </row>
    <row r="146" spans="1:11" ht="34.5" customHeight="1" thickBot="1">
      <c r="A146" s="204">
        <v>89</v>
      </c>
      <c r="B146" s="205" t="s">
        <v>560</v>
      </c>
      <c r="C146" s="206" t="s">
        <v>561</v>
      </c>
      <c r="D146" s="207">
        <v>274</v>
      </c>
      <c r="E146" s="207">
        <v>274</v>
      </c>
      <c r="F146" s="207">
        <v>274</v>
      </c>
      <c r="G146" s="208">
        <v>274</v>
      </c>
      <c r="H146" s="188">
        <f t="shared" si="0"/>
        <v>100</v>
      </c>
      <c r="J146" s="196"/>
      <c r="K146" s="196"/>
    </row>
    <row r="147" spans="10:11" ht="26.25">
      <c r="J147" s="196"/>
      <c r="K147" s="196"/>
    </row>
    <row r="148" spans="1:8" ht="26.25">
      <c r="A148" s="96" t="s">
        <v>804</v>
      </c>
      <c r="B148" s="96"/>
      <c r="C148" s="96"/>
      <c r="D148" s="210"/>
      <c r="E148" s="167"/>
      <c r="F148" s="96" t="s">
        <v>629</v>
      </c>
      <c r="G148" s="168"/>
      <c r="H148" s="96"/>
    </row>
    <row r="149" spans="1:8" ht="26.25">
      <c r="A149" s="96"/>
      <c r="B149" s="96"/>
      <c r="C149" s="210" t="s">
        <v>55</v>
      </c>
      <c r="D149" s="96"/>
      <c r="E149" s="96"/>
      <c r="F149" s="96"/>
      <c r="G149" s="96"/>
      <c r="H149" s="96"/>
    </row>
  </sheetData>
  <sheetProtection/>
  <mergeCells count="8">
    <mergeCell ref="A4:H4"/>
    <mergeCell ref="E6:E7"/>
    <mergeCell ref="F6:G6"/>
    <mergeCell ref="H6:H7"/>
    <mergeCell ref="A6:A7"/>
    <mergeCell ref="B6:B7"/>
    <mergeCell ref="D6:D7"/>
    <mergeCell ref="C6:C7"/>
  </mergeCells>
  <printOptions/>
  <pageMargins left="0.75" right="0.75" top="1" bottom="1" header="0.5" footer="0.5"/>
  <pageSetup fitToHeight="0" fitToWidth="1" horizontalDpi="600" verticalDpi="600" orientation="portrait" scale="32" r:id="rId1"/>
  <ignoredErrors>
    <ignoredError sqref="C9:C146" numberStoredAsText="1"/>
  </ignoredErrors>
</worksheet>
</file>

<file path=xl/worksheets/sheet3.xml><?xml version="1.0" encoding="utf-8"?>
<worksheet xmlns="http://schemas.openxmlformats.org/spreadsheetml/2006/main" xmlns:r="http://schemas.openxmlformats.org/officeDocument/2006/relationships">
  <sheetPr>
    <tabColor theme="0"/>
  </sheetPr>
  <dimension ref="B1:M61"/>
  <sheetViews>
    <sheetView zoomScale="60" zoomScaleNormal="60" zoomScalePageLayoutView="0" workbookViewId="0" topLeftCell="B41">
      <selection activeCell="B60" sqref="B60:C60"/>
    </sheetView>
  </sheetViews>
  <sheetFormatPr defaultColWidth="9.140625" defaultRowHeight="12.75"/>
  <cols>
    <col min="1" max="1" width="9.140625" style="211" customWidth="1"/>
    <col min="2" max="2" width="13.00390625" style="211" customWidth="1"/>
    <col min="3" max="3" width="78.140625" style="211" customWidth="1"/>
    <col min="4" max="4" width="12.28125" style="211" customWidth="1"/>
    <col min="5" max="5" width="23.421875" style="211" customWidth="1"/>
    <col min="6" max="6" width="25.00390625" style="211" customWidth="1"/>
    <col min="7" max="7" width="25.28125" style="211" customWidth="1"/>
    <col min="8" max="8" width="25.57421875" style="211" customWidth="1"/>
    <col min="9" max="9" width="26.421875" style="211" customWidth="1"/>
    <col min="10" max="10" width="16.57421875" style="211" customWidth="1"/>
    <col min="11" max="11" width="13.8515625" style="211" customWidth="1"/>
    <col min="12" max="12" width="11.00390625" style="211" customWidth="1"/>
    <col min="13" max="16384" width="9.140625" style="211" customWidth="1"/>
  </cols>
  <sheetData>
    <row r="1" ht="26.25">
      <c r="I1" s="97" t="s">
        <v>617</v>
      </c>
    </row>
    <row r="2" spans="2:4" ht="26.25">
      <c r="B2" s="212" t="s">
        <v>797</v>
      </c>
      <c r="C2" s="213"/>
      <c r="D2" s="213"/>
    </row>
    <row r="3" spans="2:4" ht="26.25">
      <c r="B3" s="212" t="s">
        <v>735</v>
      </c>
      <c r="C3" s="240"/>
      <c r="D3" s="213"/>
    </row>
    <row r="4" ht="24.75" customHeight="1">
      <c r="I4" s="97"/>
    </row>
    <row r="5" spans="2:9" s="212" customFormat="1" ht="24.75" customHeight="1">
      <c r="B5" s="477" t="s">
        <v>78</v>
      </c>
      <c r="C5" s="477"/>
      <c r="D5" s="477"/>
      <c r="E5" s="477"/>
      <c r="F5" s="477"/>
      <c r="G5" s="477"/>
      <c r="H5" s="477"/>
      <c r="I5" s="477"/>
    </row>
    <row r="6" spans="2:9" s="212" customFormat="1" ht="24.75" customHeight="1">
      <c r="B6" s="477" t="s">
        <v>777</v>
      </c>
      <c r="C6" s="477"/>
      <c r="D6" s="477"/>
      <c r="E6" s="477"/>
      <c r="F6" s="477"/>
      <c r="G6" s="477"/>
      <c r="H6" s="477"/>
      <c r="I6" s="477"/>
    </row>
    <row r="7" ht="18.75" customHeight="1" thickBot="1">
      <c r="I7" s="214" t="s">
        <v>722</v>
      </c>
    </row>
    <row r="8" spans="2:9" ht="30.75" customHeight="1">
      <c r="B8" s="478"/>
      <c r="C8" s="480" t="s">
        <v>0</v>
      </c>
      <c r="D8" s="488" t="s">
        <v>111</v>
      </c>
      <c r="E8" s="482" t="s">
        <v>755</v>
      </c>
      <c r="F8" s="482" t="s">
        <v>760</v>
      </c>
      <c r="G8" s="484" t="s">
        <v>778</v>
      </c>
      <c r="H8" s="485"/>
      <c r="I8" s="486" t="s">
        <v>779</v>
      </c>
    </row>
    <row r="9" spans="2:9" ht="133.5" customHeight="1" thickBot="1">
      <c r="B9" s="479"/>
      <c r="C9" s="481"/>
      <c r="D9" s="489"/>
      <c r="E9" s="483"/>
      <c r="F9" s="483"/>
      <c r="G9" s="216" t="s">
        <v>1</v>
      </c>
      <c r="H9" s="217" t="s">
        <v>50</v>
      </c>
      <c r="I9" s="487"/>
    </row>
    <row r="10" spans="2:9" ht="31.5" customHeight="1">
      <c r="B10" s="218">
        <v>1</v>
      </c>
      <c r="C10" s="219" t="s">
        <v>80</v>
      </c>
      <c r="D10" s="220"/>
      <c r="E10" s="221"/>
      <c r="F10" s="221"/>
      <c r="G10" s="221"/>
      <c r="H10" s="221"/>
      <c r="I10" s="222"/>
    </row>
    <row r="11" spans="2:13" ht="31.5" customHeight="1">
      <c r="B11" s="223">
        <v>2</v>
      </c>
      <c r="C11" s="224" t="s">
        <v>562</v>
      </c>
      <c r="D11" s="225">
        <v>3001</v>
      </c>
      <c r="E11" s="226">
        <f>E12+E13+E14</f>
        <v>124897</v>
      </c>
      <c r="F11" s="226">
        <f>F12+F13+F14</f>
        <v>151810</v>
      </c>
      <c r="G11" s="226">
        <f>G12+G13+G14</f>
        <v>94660</v>
      </c>
      <c r="H11" s="226">
        <f>H12+H13+H14</f>
        <v>96378</v>
      </c>
      <c r="I11" s="227">
        <f aca="true" t="shared" si="0" ref="I11:I19">H11/G11*100</f>
        <v>101.81491654341855</v>
      </c>
      <c r="J11" s="228"/>
      <c r="K11" s="229"/>
      <c r="L11" s="228"/>
      <c r="M11" s="228"/>
    </row>
    <row r="12" spans="2:13" ht="31.5" customHeight="1">
      <c r="B12" s="223">
        <v>3</v>
      </c>
      <c r="C12" s="230" t="s">
        <v>81</v>
      </c>
      <c r="D12" s="225">
        <v>3002</v>
      </c>
      <c r="E12" s="226">
        <v>121847</v>
      </c>
      <c r="F12" s="226">
        <v>149000</v>
      </c>
      <c r="G12" s="226">
        <v>91950</v>
      </c>
      <c r="H12" s="226">
        <v>94073</v>
      </c>
      <c r="I12" s="227">
        <f t="shared" si="0"/>
        <v>102.30886351277869</v>
      </c>
      <c r="J12" s="228"/>
      <c r="K12" s="229"/>
      <c r="L12" s="228"/>
      <c r="M12" s="228"/>
    </row>
    <row r="13" spans="2:13" ht="31.5" customHeight="1">
      <c r="B13" s="223">
        <v>4</v>
      </c>
      <c r="C13" s="230" t="s">
        <v>82</v>
      </c>
      <c r="D13" s="225">
        <v>3003</v>
      </c>
      <c r="E13" s="226">
        <v>214</v>
      </c>
      <c r="F13" s="226">
        <v>310</v>
      </c>
      <c r="G13" s="226">
        <v>210</v>
      </c>
      <c r="H13" s="226">
        <v>154</v>
      </c>
      <c r="I13" s="227">
        <f t="shared" si="0"/>
        <v>73.33333333333333</v>
      </c>
      <c r="J13" s="228"/>
      <c r="K13" s="229"/>
      <c r="L13" s="228"/>
      <c r="M13" s="228"/>
    </row>
    <row r="14" spans="2:13" ht="31.5" customHeight="1">
      <c r="B14" s="223">
        <v>5</v>
      </c>
      <c r="C14" s="230" t="s">
        <v>83</v>
      </c>
      <c r="D14" s="225">
        <v>3004</v>
      </c>
      <c r="E14" s="226">
        <v>2836</v>
      </c>
      <c r="F14" s="226">
        <v>2500</v>
      </c>
      <c r="G14" s="226">
        <v>2500</v>
      </c>
      <c r="H14" s="226">
        <v>2151</v>
      </c>
      <c r="I14" s="227">
        <f t="shared" si="0"/>
        <v>86.04</v>
      </c>
      <c r="J14" s="228"/>
      <c r="K14" s="229"/>
      <c r="L14" s="228"/>
      <c r="M14" s="228"/>
    </row>
    <row r="15" spans="2:13" ht="31.5" customHeight="1">
      <c r="B15" s="223">
        <v>6</v>
      </c>
      <c r="C15" s="224" t="s">
        <v>563</v>
      </c>
      <c r="D15" s="225">
        <v>3005</v>
      </c>
      <c r="E15" s="226">
        <f>E16+E17+E18+E19+E20</f>
        <v>121559</v>
      </c>
      <c r="F15" s="226">
        <f>F16+F17+F18+F19+F20</f>
        <v>146830</v>
      </c>
      <c r="G15" s="226">
        <f>G16+G17+G18+G19+G20</f>
        <v>91180</v>
      </c>
      <c r="H15" s="226">
        <f>H16+H17+H19+H18+H20</f>
        <v>91717</v>
      </c>
      <c r="I15" s="227">
        <f t="shared" si="0"/>
        <v>100.58894494406667</v>
      </c>
      <c r="J15" s="228"/>
      <c r="K15" s="229"/>
      <c r="L15" s="228"/>
      <c r="M15" s="228"/>
    </row>
    <row r="16" spans="2:13" ht="31.5" customHeight="1">
      <c r="B16" s="223">
        <v>7</v>
      </c>
      <c r="C16" s="230" t="s">
        <v>84</v>
      </c>
      <c r="D16" s="225">
        <v>3006</v>
      </c>
      <c r="E16" s="226">
        <v>63802</v>
      </c>
      <c r="F16" s="226">
        <v>95690</v>
      </c>
      <c r="G16" s="226">
        <v>48350</v>
      </c>
      <c r="H16" s="226">
        <v>52129</v>
      </c>
      <c r="I16" s="227">
        <f t="shared" si="0"/>
        <v>107.81592554291623</v>
      </c>
      <c r="J16" s="228"/>
      <c r="K16" s="229"/>
      <c r="L16" s="228"/>
      <c r="M16" s="228"/>
    </row>
    <row r="17" spans="2:13" ht="31.5" customHeight="1">
      <c r="B17" s="223">
        <v>8</v>
      </c>
      <c r="C17" s="230" t="s">
        <v>564</v>
      </c>
      <c r="D17" s="225">
        <v>3007</v>
      </c>
      <c r="E17" s="226">
        <v>41240</v>
      </c>
      <c r="F17" s="226">
        <v>41500</v>
      </c>
      <c r="G17" s="226">
        <v>35000</v>
      </c>
      <c r="H17" s="226">
        <v>32341</v>
      </c>
      <c r="I17" s="227">
        <f t="shared" si="0"/>
        <v>92.40285714285714</v>
      </c>
      <c r="J17" s="228"/>
      <c r="K17" s="229"/>
      <c r="L17" s="228"/>
      <c r="M17" s="228"/>
    </row>
    <row r="18" spans="2:13" ht="31.5" customHeight="1">
      <c r="B18" s="223">
        <v>9</v>
      </c>
      <c r="C18" s="230" t="s">
        <v>85</v>
      </c>
      <c r="D18" s="225">
        <v>3008</v>
      </c>
      <c r="E18" s="226">
        <v>6376</v>
      </c>
      <c r="F18" s="226">
        <v>300</v>
      </c>
      <c r="G18" s="226">
        <v>300</v>
      </c>
      <c r="H18" s="226">
        <v>56</v>
      </c>
      <c r="I18" s="227">
        <f t="shared" si="0"/>
        <v>18.666666666666668</v>
      </c>
      <c r="J18" s="228"/>
      <c r="K18" s="229"/>
      <c r="L18" s="228"/>
      <c r="M18" s="228"/>
    </row>
    <row r="19" spans="2:13" ht="31.5" customHeight="1">
      <c r="B19" s="223">
        <v>10</v>
      </c>
      <c r="C19" s="230" t="s">
        <v>86</v>
      </c>
      <c r="D19" s="225">
        <v>3009</v>
      </c>
      <c r="E19" s="226">
        <v>1484</v>
      </c>
      <c r="F19" s="226">
        <v>840</v>
      </c>
      <c r="G19" s="226">
        <v>630</v>
      </c>
      <c r="H19" s="226">
        <v>562</v>
      </c>
      <c r="I19" s="227">
        <f t="shared" si="0"/>
        <v>89.20634920634922</v>
      </c>
      <c r="J19" s="228"/>
      <c r="K19" s="229"/>
      <c r="L19" s="228"/>
      <c r="M19" s="228"/>
    </row>
    <row r="20" spans="2:13" ht="31.5" customHeight="1">
      <c r="B20" s="223">
        <v>11</v>
      </c>
      <c r="C20" s="230" t="s">
        <v>565</v>
      </c>
      <c r="D20" s="225">
        <v>3010</v>
      </c>
      <c r="E20" s="226">
        <v>8657</v>
      </c>
      <c r="F20" s="226">
        <v>8500</v>
      </c>
      <c r="G20" s="226">
        <v>6900</v>
      </c>
      <c r="H20" s="226">
        <v>6629</v>
      </c>
      <c r="I20" s="227">
        <f>H20/G20*100</f>
        <v>96.07246376811595</v>
      </c>
      <c r="J20" s="228"/>
      <c r="K20" s="229"/>
      <c r="L20" s="228"/>
      <c r="M20" s="228"/>
    </row>
    <row r="21" spans="2:13" ht="31.5" customHeight="1">
      <c r="B21" s="223">
        <v>12</v>
      </c>
      <c r="C21" s="224" t="s">
        <v>566</v>
      </c>
      <c r="D21" s="225">
        <v>3011</v>
      </c>
      <c r="E21" s="226">
        <f>E11-E15</f>
        <v>3338</v>
      </c>
      <c r="F21" s="226">
        <f>F11-F15</f>
        <v>4980</v>
      </c>
      <c r="G21" s="226">
        <f>G11-G15</f>
        <v>3480</v>
      </c>
      <c r="H21" s="226">
        <f>H11-H15</f>
        <v>4661</v>
      </c>
      <c r="I21" s="227">
        <f>H21/G21*100</f>
        <v>133.9367816091954</v>
      </c>
      <c r="J21" s="228"/>
      <c r="K21" s="229"/>
      <c r="L21" s="228"/>
      <c r="M21" s="228"/>
    </row>
    <row r="22" spans="2:12" ht="31.5" customHeight="1">
      <c r="B22" s="223">
        <v>13</v>
      </c>
      <c r="C22" s="224" t="s">
        <v>567</v>
      </c>
      <c r="D22" s="225">
        <v>3012</v>
      </c>
      <c r="E22" s="226"/>
      <c r="F22" s="226"/>
      <c r="G22" s="226"/>
      <c r="H22" s="226"/>
      <c r="I22" s="227"/>
      <c r="J22" s="228"/>
      <c r="K22" s="229"/>
      <c r="L22" s="228"/>
    </row>
    <row r="23" spans="2:12" ht="31.5" customHeight="1">
      <c r="B23" s="223">
        <v>14</v>
      </c>
      <c r="C23" s="224" t="s">
        <v>87</v>
      </c>
      <c r="D23" s="225"/>
      <c r="E23" s="226"/>
      <c r="F23" s="226"/>
      <c r="G23" s="226"/>
      <c r="H23" s="226"/>
      <c r="I23" s="227"/>
      <c r="J23" s="228"/>
      <c r="K23" s="229"/>
      <c r="L23" s="228"/>
    </row>
    <row r="24" spans="2:12" ht="31.5" customHeight="1">
      <c r="B24" s="223">
        <v>15</v>
      </c>
      <c r="C24" s="224" t="s">
        <v>568</v>
      </c>
      <c r="D24" s="225">
        <v>3013</v>
      </c>
      <c r="E24" s="226"/>
      <c r="F24" s="226"/>
      <c r="G24" s="226"/>
      <c r="H24" s="226"/>
      <c r="I24" s="227"/>
      <c r="J24" s="228"/>
      <c r="K24" s="229"/>
      <c r="L24" s="228"/>
    </row>
    <row r="25" spans="2:12" ht="31.5" customHeight="1">
      <c r="B25" s="223">
        <v>16</v>
      </c>
      <c r="C25" s="230" t="s">
        <v>88</v>
      </c>
      <c r="D25" s="225">
        <v>3014</v>
      </c>
      <c r="E25" s="226"/>
      <c r="F25" s="226"/>
      <c r="G25" s="226"/>
      <c r="H25" s="226"/>
      <c r="I25" s="227"/>
      <c r="J25" s="228"/>
      <c r="K25" s="229"/>
      <c r="L25" s="228"/>
    </row>
    <row r="26" spans="2:12" ht="31.5" customHeight="1">
      <c r="B26" s="223">
        <v>17</v>
      </c>
      <c r="C26" s="230" t="s">
        <v>569</v>
      </c>
      <c r="D26" s="225">
        <v>3015</v>
      </c>
      <c r="E26" s="226"/>
      <c r="F26" s="226"/>
      <c r="G26" s="226"/>
      <c r="H26" s="226"/>
      <c r="I26" s="227"/>
      <c r="J26" s="228"/>
      <c r="K26" s="229"/>
      <c r="L26" s="228"/>
    </row>
    <row r="27" spans="2:12" ht="31.5" customHeight="1">
      <c r="B27" s="223">
        <v>18</v>
      </c>
      <c r="C27" s="230" t="s">
        <v>89</v>
      </c>
      <c r="D27" s="225">
        <v>3016</v>
      </c>
      <c r="E27" s="226"/>
      <c r="F27" s="226"/>
      <c r="G27" s="226"/>
      <c r="H27" s="226"/>
      <c r="I27" s="227"/>
      <c r="J27" s="228"/>
      <c r="K27" s="229"/>
      <c r="L27" s="228"/>
    </row>
    <row r="28" spans="2:12" ht="31.5" customHeight="1">
      <c r="B28" s="223">
        <v>19</v>
      </c>
      <c r="C28" s="230" t="s">
        <v>90</v>
      </c>
      <c r="D28" s="225">
        <v>3017</v>
      </c>
      <c r="E28" s="226"/>
      <c r="F28" s="226"/>
      <c r="G28" s="226"/>
      <c r="H28" s="226"/>
      <c r="I28" s="227"/>
      <c r="J28" s="228"/>
      <c r="K28" s="229"/>
      <c r="L28" s="228"/>
    </row>
    <row r="29" spans="2:12" ht="31.5" customHeight="1">
      <c r="B29" s="223">
        <v>20</v>
      </c>
      <c r="C29" s="230" t="s">
        <v>91</v>
      </c>
      <c r="D29" s="225">
        <v>3018</v>
      </c>
      <c r="E29" s="226"/>
      <c r="F29" s="226"/>
      <c r="G29" s="226"/>
      <c r="H29" s="226"/>
      <c r="I29" s="227"/>
      <c r="J29" s="228"/>
      <c r="K29" s="229"/>
      <c r="L29" s="228"/>
    </row>
    <row r="30" spans="2:13" ht="31.5" customHeight="1">
      <c r="B30" s="223">
        <v>21</v>
      </c>
      <c r="C30" s="224" t="s">
        <v>570</v>
      </c>
      <c r="D30" s="225">
        <v>3019</v>
      </c>
      <c r="E30" s="226">
        <f>E32</f>
        <v>2298</v>
      </c>
      <c r="F30" s="226">
        <f>F32</f>
        <v>4500</v>
      </c>
      <c r="G30" s="226">
        <f>G32</f>
        <v>4000</v>
      </c>
      <c r="H30" s="226">
        <v>993</v>
      </c>
      <c r="I30" s="227">
        <f>H30/G30*100</f>
        <v>24.825</v>
      </c>
      <c r="J30" s="228"/>
      <c r="K30" s="229"/>
      <c r="L30" s="228"/>
      <c r="M30" s="228"/>
    </row>
    <row r="31" spans="2:12" ht="31.5" customHeight="1">
      <c r="B31" s="223">
        <v>22</v>
      </c>
      <c r="C31" s="230" t="s">
        <v>92</v>
      </c>
      <c r="D31" s="225">
        <v>3020</v>
      </c>
      <c r="E31" s="226"/>
      <c r="F31" s="226"/>
      <c r="G31" s="226"/>
      <c r="H31" s="226"/>
      <c r="I31" s="227"/>
      <c r="J31" s="228"/>
      <c r="K31" s="229"/>
      <c r="L31" s="228"/>
    </row>
    <row r="32" spans="2:13" ht="31.5" customHeight="1">
      <c r="B32" s="223">
        <v>23</v>
      </c>
      <c r="C32" s="230" t="s">
        <v>571</v>
      </c>
      <c r="D32" s="225">
        <v>3021</v>
      </c>
      <c r="E32" s="226">
        <v>2298</v>
      </c>
      <c r="F32" s="226">
        <v>4500</v>
      </c>
      <c r="G32" s="226">
        <v>4000</v>
      </c>
      <c r="H32" s="226">
        <v>993</v>
      </c>
      <c r="I32" s="227">
        <f>H32/G32*100</f>
        <v>24.825</v>
      </c>
      <c r="J32" s="228"/>
      <c r="K32" s="229"/>
      <c r="L32" s="228"/>
      <c r="M32" s="228"/>
    </row>
    <row r="33" spans="2:12" ht="31.5" customHeight="1">
      <c r="B33" s="223">
        <v>24</v>
      </c>
      <c r="C33" s="230" t="s">
        <v>93</v>
      </c>
      <c r="D33" s="225">
        <v>3022</v>
      </c>
      <c r="E33" s="226"/>
      <c r="F33" s="226"/>
      <c r="G33" s="226"/>
      <c r="H33" s="226"/>
      <c r="I33" s="227"/>
      <c r="J33" s="228"/>
      <c r="K33" s="229"/>
      <c r="L33" s="228"/>
    </row>
    <row r="34" spans="2:12" ht="31.5" customHeight="1">
      <c r="B34" s="223">
        <v>25</v>
      </c>
      <c r="C34" s="224" t="s">
        <v>572</v>
      </c>
      <c r="D34" s="225">
        <v>3023</v>
      </c>
      <c r="E34" s="226"/>
      <c r="F34" s="226"/>
      <c r="G34" s="226"/>
      <c r="H34" s="226"/>
      <c r="I34" s="227"/>
      <c r="J34" s="228"/>
      <c r="K34" s="229"/>
      <c r="L34" s="228"/>
    </row>
    <row r="35" spans="2:13" ht="31.5" customHeight="1">
      <c r="B35" s="223">
        <v>26</v>
      </c>
      <c r="C35" s="224" t="s">
        <v>573</v>
      </c>
      <c r="D35" s="225">
        <v>3024</v>
      </c>
      <c r="E35" s="226">
        <f>E30</f>
        <v>2298</v>
      </c>
      <c r="F35" s="226">
        <f>F30</f>
        <v>4500</v>
      </c>
      <c r="G35" s="226">
        <f>G30</f>
        <v>4000</v>
      </c>
      <c r="H35" s="226">
        <v>993</v>
      </c>
      <c r="I35" s="227">
        <f>H35/G35*100</f>
        <v>24.825</v>
      </c>
      <c r="J35" s="228"/>
      <c r="K35" s="229"/>
      <c r="L35" s="228"/>
      <c r="M35" s="228"/>
    </row>
    <row r="36" spans="2:12" ht="31.5" customHeight="1">
      <c r="B36" s="223">
        <v>27</v>
      </c>
      <c r="C36" s="224" t="s">
        <v>94</v>
      </c>
      <c r="D36" s="225"/>
      <c r="E36" s="226"/>
      <c r="F36" s="226"/>
      <c r="G36" s="226"/>
      <c r="H36" s="226"/>
      <c r="I36" s="227"/>
      <c r="J36" s="228"/>
      <c r="K36" s="229"/>
      <c r="L36" s="228"/>
    </row>
    <row r="37" spans="2:12" ht="31.5" customHeight="1">
      <c r="B37" s="223">
        <v>28</v>
      </c>
      <c r="C37" s="224" t="s">
        <v>574</v>
      </c>
      <c r="D37" s="225">
        <v>3025</v>
      </c>
      <c r="E37" s="226"/>
      <c r="F37" s="226"/>
      <c r="G37" s="226"/>
      <c r="H37" s="226"/>
      <c r="I37" s="227"/>
      <c r="J37" s="228"/>
      <c r="K37" s="229"/>
      <c r="L37" s="228"/>
    </row>
    <row r="38" spans="2:12" ht="31.5" customHeight="1">
      <c r="B38" s="223">
        <v>29</v>
      </c>
      <c r="C38" s="230" t="s">
        <v>95</v>
      </c>
      <c r="D38" s="225">
        <v>3026</v>
      </c>
      <c r="E38" s="226"/>
      <c r="F38" s="226"/>
      <c r="G38" s="226"/>
      <c r="H38" s="226"/>
      <c r="I38" s="227"/>
      <c r="J38" s="228"/>
      <c r="K38" s="229"/>
      <c r="L38" s="228"/>
    </row>
    <row r="39" spans="2:12" ht="31.5" customHeight="1">
      <c r="B39" s="223">
        <v>30</v>
      </c>
      <c r="C39" s="230" t="s">
        <v>575</v>
      </c>
      <c r="D39" s="225">
        <v>3027</v>
      </c>
      <c r="E39" s="226"/>
      <c r="F39" s="226"/>
      <c r="G39" s="226"/>
      <c r="H39" s="226"/>
      <c r="I39" s="227"/>
      <c r="J39" s="228"/>
      <c r="K39" s="229"/>
      <c r="L39" s="228"/>
    </row>
    <row r="40" spans="2:12" ht="31.5" customHeight="1">
      <c r="B40" s="223">
        <v>31</v>
      </c>
      <c r="C40" s="230" t="s">
        <v>576</v>
      </c>
      <c r="D40" s="225">
        <v>3028</v>
      </c>
      <c r="E40" s="226"/>
      <c r="F40" s="226"/>
      <c r="G40" s="226"/>
      <c r="H40" s="226"/>
      <c r="I40" s="227"/>
      <c r="J40" s="228"/>
      <c r="K40" s="229"/>
      <c r="L40" s="228"/>
    </row>
    <row r="41" spans="2:12" ht="31.5" customHeight="1">
      <c r="B41" s="223">
        <v>32</v>
      </c>
      <c r="C41" s="230" t="s">
        <v>577</v>
      </c>
      <c r="D41" s="225">
        <v>3029</v>
      </c>
      <c r="E41" s="226"/>
      <c r="F41" s="226"/>
      <c r="G41" s="226"/>
      <c r="H41" s="226"/>
      <c r="I41" s="227"/>
      <c r="J41" s="228"/>
      <c r="K41" s="229"/>
      <c r="L41" s="228"/>
    </row>
    <row r="42" spans="2:12" ht="31.5" customHeight="1">
      <c r="B42" s="223">
        <v>33</v>
      </c>
      <c r="C42" s="230" t="s">
        <v>578</v>
      </c>
      <c r="D42" s="225">
        <v>3030</v>
      </c>
      <c r="E42" s="226"/>
      <c r="F42" s="226"/>
      <c r="G42" s="226"/>
      <c r="H42" s="226"/>
      <c r="I42" s="227"/>
      <c r="J42" s="228"/>
      <c r="K42" s="229"/>
      <c r="L42" s="228"/>
    </row>
    <row r="43" spans="2:13" ht="31.5" customHeight="1">
      <c r="B43" s="223">
        <v>34</v>
      </c>
      <c r="C43" s="224" t="s">
        <v>579</v>
      </c>
      <c r="D43" s="225">
        <v>3031</v>
      </c>
      <c r="E43" s="226">
        <f>E46+E48</f>
        <v>664</v>
      </c>
      <c r="F43" s="226">
        <f>F46</f>
        <v>380</v>
      </c>
      <c r="G43" s="226">
        <f>G46</f>
        <v>190</v>
      </c>
      <c r="H43" s="226">
        <f>H46</f>
        <v>180</v>
      </c>
      <c r="I43" s="227">
        <f>H43/G43*100</f>
        <v>94.73684210526315</v>
      </c>
      <c r="J43" s="228"/>
      <c r="K43" s="229"/>
      <c r="L43" s="228"/>
      <c r="M43" s="228"/>
    </row>
    <row r="44" spans="2:12" ht="31.5" customHeight="1">
      <c r="B44" s="223">
        <v>35</v>
      </c>
      <c r="C44" s="230" t="s">
        <v>96</v>
      </c>
      <c r="D44" s="225">
        <v>3032</v>
      </c>
      <c r="E44" s="226"/>
      <c r="F44" s="226"/>
      <c r="G44" s="226"/>
      <c r="H44" s="226"/>
      <c r="I44" s="227"/>
      <c r="J44" s="228"/>
      <c r="K44" s="229"/>
      <c r="L44" s="228"/>
    </row>
    <row r="45" spans="2:12" ht="31.5" customHeight="1">
      <c r="B45" s="223">
        <v>36</v>
      </c>
      <c r="C45" s="230" t="s">
        <v>580</v>
      </c>
      <c r="D45" s="225">
        <v>3033</v>
      </c>
      <c r="E45" s="226"/>
      <c r="F45" s="226"/>
      <c r="G45" s="226"/>
      <c r="H45" s="226"/>
      <c r="I45" s="227"/>
      <c r="J45" s="228"/>
      <c r="K45" s="229"/>
      <c r="L45" s="228"/>
    </row>
    <row r="46" spans="2:13" ht="31.5" customHeight="1">
      <c r="B46" s="223">
        <v>37</v>
      </c>
      <c r="C46" s="230" t="s">
        <v>581</v>
      </c>
      <c r="D46" s="225">
        <v>3034</v>
      </c>
      <c r="E46" s="226">
        <v>365</v>
      </c>
      <c r="F46" s="226">
        <v>380</v>
      </c>
      <c r="G46" s="226">
        <v>190</v>
      </c>
      <c r="H46" s="226">
        <v>180</v>
      </c>
      <c r="I46" s="227">
        <f>H46/G46*100</f>
        <v>94.73684210526315</v>
      </c>
      <c r="J46" s="228"/>
      <c r="K46" s="229"/>
      <c r="L46" s="228"/>
      <c r="M46" s="228"/>
    </row>
    <row r="47" spans="2:12" ht="31.5" customHeight="1">
      <c r="B47" s="223">
        <v>38</v>
      </c>
      <c r="C47" s="230" t="s">
        <v>582</v>
      </c>
      <c r="D47" s="225">
        <v>3035</v>
      </c>
      <c r="E47" s="226"/>
      <c r="F47" s="226"/>
      <c r="G47" s="226"/>
      <c r="H47" s="226"/>
      <c r="I47" s="227"/>
      <c r="J47" s="228"/>
      <c r="K47" s="229"/>
      <c r="L47" s="228"/>
    </row>
    <row r="48" spans="2:13" ht="31.5" customHeight="1">
      <c r="B48" s="223">
        <v>39</v>
      </c>
      <c r="C48" s="230" t="s">
        <v>583</v>
      </c>
      <c r="D48" s="225">
        <v>3036</v>
      </c>
      <c r="E48" s="226">
        <v>299</v>
      </c>
      <c r="F48" s="226"/>
      <c r="G48" s="226"/>
      <c r="H48" s="226"/>
      <c r="I48" s="227"/>
      <c r="J48" s="228"/>
      <c r="K48" s="229"/>
      <c r="L48" s="228"/>
      <c r="M48" s="228"/>
    </row>
    <row r="49" spans="2:12" ht="31.5" customHeight="1">
      <c r="B49" s="223">
        <v>40</v>
      </c>
      <c r="C49" s="230" t="s">
        <v>584</v>
      </c>
      <c r="D49" s="225">
        <v>3037</v>
      </c>
      <c r="E49" s="226"/>
      <c r="F49" s="226"/>
      <c r="G49" s="226"/>
      <c r="H49" s="226"/>
      <c r="I49" s="227"/>
      <c r="J49" s="228"/>
      <c r="K49" s="229"/>
      <c r="L49" s="228"/>
    </row>
    <row r="50" spans="2:12" ht="31.5" customHeight="1">
      <c r="B50" s="223">
        <v>41</v>
      </c>
      <c r="C50" s="224" t="s">
        <v>585</v>
      </c>
      <c r="D50" s="225">
        <v>3038</v>
      </c>
      <c r="E50" s="226"/>
      <c r="F50" s="226"/>
      <c r="G50" s="226"/>
      <c r="H50" s="226"/>
      <c r="I50" s="227"/>
      <c r="J50" s="228"/>
      <c r="K50" s="229"/>
      <c r="L50" s="228"/>
    </row>
    <row r="51" spans="2:13" ht="31.5" customHeight="1">
      <c r="B51" s="223">
        <v>42</v>
      </c>
      <c r="C51" s="224" t="s">
        <v>586</v>
      </c>
      <c r="D51" s="225">
        <v>3039</v>
      </c>
      <c r="E51" s="226">
        <f>E43</f>
        <v>664</v>
      </c>
      <c r="F51" s="226">
        <f>F43</f>
        <v>380</v>
      </c>
      <c r="G51" s="226">
        <f>G43</f>
        <v>190</v>
      </c>
      <c r="H51" s="226">
        <v>180</v>
      </c>
      <c r="I51" s="227"/>
      <c r="J51" s="228"/>
      <c r="K51" s="229"/>
      <c r="L51" s="228"/>
      <c r="M51" s="228"/>
    </row>
    <row r="52" spans="2:13" ht="31.5" customHeight="1">
      <c r="B52" s="223">
        <v>43</v>
      </c>
      <c r="C52" s="224" t="s">
        <v>792</v>
      </c>
      <c r="D52" s="225">
        <v>3040</v>
      </c>
      <c r="E52" s="226">
        <f>E11</f>
        <v>124897</v>
      </c>
      <c r="F52" s="226">
        <f>F11</f>
        <v>151810</v>
      </c>
      <c r="G52" s="226">
        <f>G11</f>
        <v>94660</v>
      </c>
      <c r="H52" s="226">
        <f>H11</f>
        <v>96378</v>
      </c>
      <c r="I52" s="227">
        <f>H52/G52*100</f>
        <v>101.81491654341855</v>
      </c>
      <c r="J52" s="228"/>
      <c r="K52" s="229"/>
      <c r="L52" s="228"/>
      <c r="M52" s="228"/>
    </row>
    <row r="53" spans="2:13" ht="27.75" customHeight="1">
      <c r="B53" s="223">
        <v>44</v>
      </c>
      <c r="C53" s="224" t="s">
        <v>793</v>
      </c>
      <c r="D53" s="225">
        <v>3041</v>
      </c>
      <c r="E53" s="226">
        <f>E15+E30+E43</f>
        <v>124521</v>
      </c>
      <c r="F53" s="226">
        <f>F15+F30+F43</f>
        <v>151710</v>
      </c>
      <c r="G53" s="226">
        <f>G15+G30+G43</f>
        <v>95370</v>
      </c>
      <c r="H53" s="226">
        <f>H15+H30+H43</f>
        <v>92890</v>
      </c>
      <c r="I53" s="227">
        <f>H53/G53*100</f>
        <v>97.3996015518507</v>
      </c>
      <c r="J53" s="228"/>
      <c r="K53" s="229"/>
      <c r="L53" s="228"/>
      <c r="M53" s="228"/>
    </row>
    <row r="54" spans="2:13" ht="26.25" customHeight="1">
      <c r="B54" s="223">
        <v>45</v>
      </c>
      <c r="C54" s="224" t="s">
        <v>794</v>
      </c>
      <c r="D54" s="225">
        <v>3042</v>
      </c>
      <c r="E54" s="226">
        <f>E52-E53</f>
        <v>376</v>
      </c>
      <c r="F54" s="226">
        <f>F52-F53</f>
        <v>100</v>
      </c>
      <c r="G54" s="226"/>
      <c r="H54" s="226">
        <f>H52-H53</f>
        <v>3488</v>
      </c>
      <c r="I54" s="227"/>
      <c r="J54" s="228"/>
      <c r="K54" s="229"/>
      <c r="L54" s="228"/>
      <c r="M54" s="228"/>
    </row>
    <row r="55" spans="2:12" ht="26.25" customHeight="1">
      <c r="B55" s="231">
        <v>46</v>
      </c>
      <c r="C55" s="224" t="s">
        <v>795</v>
      </c>
      <c r="D55" s="225">
        <v>3043</v>
      </c>
      <c r="E55" s="226"/>
      <c r="F55" s="226"/>
      <c r="G55" s="226">
        <v>710</v>
      </c>
      <c r="H55" s="226"/>
      <c r="I55" s="227"/>
      <c r="J55" s="228"/>
      <c r="K55" s="229"/>
      <c r="L55" s="228"/>
    </row>
    <row r="56" spans="2:12" ht="26.25" customHeight="1">
      <c r="B56" s="218">
        <v>47</v>
      </c>
      <c r="C56" s="224" t="s">
        <v>645</v>
      </c>
      <c r="D56" s="225">
        <v>3044</v>
      </c>
      <c r="E56" s="226">
        <v>365</v>
      </c>
      <c r="F56" s="226">
        <v>530</v>
      </c>
      <c r="G56" s="226">
        <v>1240</v>
      </c>
      <c r="H56" s="226">
        <v>741</v>
      </c>
      <c r="I56" s="227">
        <f>H56/G56*100</f>
        <v>59.758064516129025</v>
      </c>
      <c r="J56" s="228"/>
      <c r="K56" s="229"/>
      <c r="L56" s="228"/>
    </row>
    <row r="57" spans="2:12" ht="27.75" customHeight="1">
      <c r="B57" s="223">
        <v>48</v>
      </c>
      <c r="C57" s="224" t="s">
        <v>646</v>
      </c>
      <c r="D57" s="225">
        <v>3045</v>
      </c>
      <c r="E57" s="226"/>
      <c r="F57" s="226"/>
      <c r="G57" s="226"/>
      <c r="H57" s="226"/>
      <c r="I57" s="227"/>
      <c r="J57" s="228"/>
      <c r="K57" s="229"/>
      <c r="L57" s="228"/>
    </row>
    <row r="58" spans="2:12" ht="26.25" customHeight="1">
      <c r="B58" s="223">
        <v>49</v>
      </c>
      <c r="C58" s="224" t="s">
        <v>170</v>
      </c>
      <c r="D58" s="225">
        <v>3046</v>
      </c>
      <c r="E58" s="232"/>
      <c r="F58" s="232"/>
      <c r="G58" s="232"/>
      <c r="H58" s="232"/>
      <c r="I58" s="227"/>
      <c r="J58" s="228"/>
      <c r="K58" s="233"/>
      <c r="L58" s="228"/>
    </row>
    <row r="59" spans="2:13" ht="25.5" customHeight="1" thickBot="1">
      <c r="B59" s="234">
        <v>50</v>
      </c>
      <c r="C59" s="235" t="s">
        <v>796</v>
      </c>
      <c r="D59" s="236">
        <v>3047</v>
      </c>
      <c r="E59" s="237">
        <f>E54+E56</f>
        <v>741</v>
      </c>
      <c r="F59" s="237">
        <f>F54+F56</f>
        <v>630</v>
      </c>
      <c r="G59" s="237">
        <f>G56-G55</f>
        <v>530</v>
      </c>
      <c r="H59" s="237">
        <f>H54+H56</f>
        <v>4229</v>
      </c>
      <c r="I59" s="227">
        <f>H59/G59*100</f>
        <v>797.9245283018868</v>
      </c>
      <c r="J59" s="228"/>
      <c r="K59" s="233"/>
      <c r="L59" s="228"/>
      <c r="M59" s="228"/>
    </row>
    <row r="60" spans="2:12" ht="26.25">
      <c r="B60" s="490" t="s">
        <v>804</v>
      </c>
      <c r="C60" s="490"/>
      <c r="G60" s="491" t="s">
        <v>798</v>
      </c>
      <c r="H60" s="491"/>
      <c r="I60" s="491"/>
      <c r="J60" s="491"/>
      <c r="K60" s="491"/>
      <c r="L60" s="491"/>
    </row>
    <row r="61" ht="26.25">
      <c r="E61" s="239" t="s">
        <v>598</v>
      </c>
    </row>
  </sheetData>
  <sheetProtection/>
  <mergeCells count="12">
    <mergeCell ref="B60:C60"/>
    <mergeCell ref="J60:L60"/>
    <mergeCell ref="G60:I60"/>
    <mergeCell ref="B5:I5"/>
    <mergeCell ref="B6:I6"/>
    <mergeCell ref="B8:B9"/>
    <mergeCell ref="C8:C9"/>
    <mergeCell ref="E8:E9"/>
    <mergeCell ref="F8:F9"/>
    <mergeCell ref="G8:H8"/>
    <mergeCell ref="I8:I9"/>
    <mergeCell ref="D8:D9"/>
  </mergeCells>
  <printOptions/>
  <pageMargins left="0.75" right="0.75" top="0.75" bottom="1" header="0.5" footer="0.5"/>
  <pageSetup orientation="portrait" scale="35" r:id="rId1"/>
</worksheet>
</file>

<file path=xl/worksheets/sheet4.xml><?xml version="1.0" encoding="utf-8"?>
<worksheet xmlns="http://schemas.openxmlformats.org/spreadsheetml/2006/main" xmlns:r="http://schemas.openxmlformats.org/officeDocument/2006/relationships">
  <sheetPr>
    <tabColor theme="0"/>
    <pageSetUpPr fitToPage="1"/>
  </sheetPr>
  <dimension ref="A1:W97"/>
  <sheetViews>
    <sheetView zoomScale="75" zoomScaleNormal="75" zoomScalePageLayoutView="0" workbookViewId="0" topLeftCell="A40">
      <selection activeCell="A43" sqref="A43:B43"/>
    </sheetView>
  </sheetViews>
  <sheetFormatPr defaultColWidth="9.140625" defaultRowHeight="12.75"/>
  <cols>
    <col min="1" max="1" width="6.140625" style="96" customWidth="1"/>
    <col min="2" max="2" width="81.28125" style="96" customWidth="1"/>
    <col min="3" max="3" width="20.7109375" style="241" customWidth="1"/>
    <col min="4" max="6" width="20.7109375" style="96" customWidth="1"/>
    <col min="7" max="7" width="28.140625" style="96" customWidth="1"/>
    <col min="8" max="8" width="11.57421875" style="96" customWidth="1"/>
    <col min="9" max="9" width="17.421875" style="96" customWidth="1"/>
    <col min="10" max="10" width="12.28125" style="96" customWidth="1"/>
    <col min="11" max="11" width="13.421875" style="96" customWidth="1"/>
    <col min="12" max="12" width="11.28125" style="96" customWidth="1"/>
    <col min="13" max="13" width="12.421875" style="96" customWidth="1"/>
    <col min="14" max="14" width="14.421875" style="96" customWidth="1"/>
    <col min="15" max="15" width="15.140625" style="96" customWidth="1"/>
    <col min="16" max="16" width="11.28125" style="96" customWidth="1"/>
    <col min="17" max="17" width="13.140625" style="96" customWidth="1"/>
    <col min="18" max="18" width="13.00390625" style="96" customWidth="1"/>
    <col min="19" max="19" width="14.140625" style="96" customWidth="1"/>
    <col min="20" max="20" width="26.57421875" style="96" customWidth="1"/>
    <col min="21" max="16384" width="9.140625" style="96" customWidth="1"/>
  </cols>
  <sheetData>
    <row r="1" ht="26.25">
      <c r="G1" s="97" t="s">
        <v>616</v>
      </c>
    </row>
    <row r="2" spans="1:3" s="99" customFormat="1" ht="26.25">
      <c r="A2" s="212" t="s">
        <v>797</v>
      </c>
      <c r="B2" s="96"/>
      <c r="C2" s="242"/>
    </row>
    <row r="3" spans="1:3" s="99" customFormat="1" ht="26.25">
      <c r="A3" s="212" t="s">
        <v>735</v>
      </c>
      <c r="B3" s="96"/>
      <c r="C3" s="242"/>
    </row>
    <row r="4" spans="1:8" ht="26.25">
      <c r="A4" s="453" t="s">
        <v>41</v>
      </c>
      <c r="B4" s="453"/>
      <c r="C4" s="453"/>
      <c r="D4" s="453"/>
      <c r="E4" s="453"/>
      <c r="F4" s="453"/>
      <c r="G4" s="453"/>
      <c r="H4" s="98"/>
    </row>
    <row r="5" spans="2:8" ht="27" thickBot="1">
      <c r="B5" s="98"/>
      <c r="C5" s="243"/>
      <c r="D5" s="98"/>
      <c r="E5" s="98"/>
      <c r="F5" s="98"/>
      <c r="G5" s="102" t="s">
        <v>4</v>
      </c>
      <c r="H5" s="98"/>
    </row>
    <row r="6" spans="1:23" ht="25.5" customHeight="1">
      <c r="A6" s="495" t="s">
        <v>7</v>
      </c>
      <c r="B6" s="497" t="s">
        <v>9</v>
      </c>
      <c r="C6" s="460" t="s">
        <v>755</v>
      </c>
      <c r="D6" s="460" t="s">
        <v>756</v>
      </c>
      <c r="E6" s="462" t="s">
        <v>778</v>
      </c>
      <c r="F6" s="501"/>
      <c r="G6" s="499" t="s">
        <v>780</v>
      </c>
      <c r="H6" s="492"/>
      <c r="I6" s="493"/>
      <c r="J6" s="492"/>
      <c r="K6" s="493"/>
      <c r="L6" s="492"/>
      <c r="M6" s="493"/>
      <c r="N6" s="492"/>
      <c r="O6" s="493"/>
      <c r="P6" s="492"/>
      <c r="Q6" s="493"/>
      <c r="R6" s="493"/>
      <c r="S6" s="493"/>
      <c r="T6" s="246"/>
      <c r="U6" s="246"/>
      <c r="V6" s="246"/>
      <c r="W6" s="246"/>
    </row>
    <row r="7" spans="1:23" ht="141.75" customHeight="1" thickBot="1">
      <c r="A7" s="496"/>
      <c r="B7" s="498"/>
      <c r="C7" s="461"/>
      <c r="D7" s="461"/>
      <c r="E7" s="105" t="s">
        <v>1</v>
      </c>
      <c r="F7" s="247" t="s">
        <v>50</v>
      </c>
      <c r="G7" s="500"/>
      <c r="H7" s="492"/>
      <c r="I7" s="492"/>
      <c r="J7" s="492"/>
      <c r="K7" s="492"/>
      <c r="L7" s="492"/>
      <c r="M7" s="492"/>
      <c r="N7" s="492"/>
      <c r="O7" s="493"/>
      <c r="P7" s="492"/>
      <c r="Q7" s="493"/>
      <c r="R7" s="493"/>
      <c r="S7" s="493"/>
      <c r="T7" s="246"/>
      <c r="U7" s="246"/>
      <c r="V7" s="246"/>
      <c r="W7" s="246"/>
    </row>
    <row r="8" spans="1:23" ht="78" customHeight="1">
      <c r="A8" s="248" t="s">
        <v>59</v>
      </c>
      <c r="B8" s="249" t="s">
        <v>108</v>
      </c>
      <c r="C8" s="250">
        <v>20426667</v>
      </c>
      <c r="D8" s="251">
        <v>23120790.13</v>
      </c>
      <c r="E8" s="250">
        <v>16927299.72</v>
      </c>
      <c r="F8" s="250">
        <v>16175108.9</v>
      </c>
      <c r="G8" s="252">
        <f aca="true" t="shared" si="0" ref="G8:G15">F8/E8*100</f>
        <v>95.55634488404982</v>
      </c>
      <c r="H8" s="246"/>
      <c r="I8" s="246"/>
      <c r="J8" s="246"/>
      <c r="K8" s="246"/>
      <c r="L8" s="246"/>
      <c r="M8" s="246"/>
      <c r="N8" s="246"/>
      <c r="O8" s="246"/>
      <c r="P8" s="246"/>
      <c r="Q8" s="246"/>
      <c r="R8" s="246"/>
      <c r="S8" s="246"/>
      <c r="T8" s="246"/>
      <c r="U8" s="246"/>
      <c r="V8" s="246"/>
      <c r="W8" s="246"/>
    </row>
    <row r="9" spans="1:23" ht="49.5" customHeight="1">
      <c r="A9" s="253" t="s">
        <v>60</v>
      </c>
      <c r="B9" s="254" t="s">
        <v>171</v>
      </c>
      <c r="C9" s="255">
        <v>28639818</v>
      </c>
      <c r="D9" s="136">
        <v>31934793</v>
      </c>
      <c r="E9" s="255">
        <v>23380248.23</v>
      </c>
      <c r="F9" s="255">
        <v>22362026.36</v>
      </c>
      <c r="G9" s="252">
        <f t="shared" si="0"/>
        <v>95.64494841977988</v>
      </c>
      <c r="H9" s="246"/>
      <c r="I9" s="246"/>
      <c r="J9" s="246"/>
      <c r="K9" s="246"/>
      <c r="L9" s="246"/>
      <c r="M9" s="246"/>
      <c r="N9" s="246"/>
      <c r="O9" s="246"/>
      <c r="P9" s="246"/>
      <c r="Q9" s="246"/>
      <c r="R9" s="246"/>
      <c r="S9" s="246"/>
      <c r="T9" s="246"/>
      <c r="U9" s="246"/>
      <c r="V9" s="246"/>
      <c r="W9" s="246"/>
    </row>
    <row r="10" spans="1:23" ht="50.25" customHeight="1">
      <c r="A10" s="253" t="s">
        <v>61</v>
      </c>
      <c r="B10" s="254" t="s">
        <v>172</v>
      </c>
      <c r="C10" s="255">
        <v>33766344</v>
      </c>
      <c r="D10" s="136">
        <v>37651121</v>
      </c>
      <c r="E10" s="255">
        <v>27565312.66</v>
      </c>
      <c r="F10" s="255">
        <v>26364829.06</v>
      </c>
      <c r="G10" s="252">
        <f t="shared" si="0"/>
        <v>95.64494836388334</v>
      </c>
      <c r="H10" s="246"/>
      <c r="I10" s="256"/>
      <c r="J10" s="246"/>
      <c r="K10" s="246"/>
      <c r="L10" s="246"/>
      <c r="M10" s="246"/>
      <c r="N10" s="246"/>
      <c r="O10" s="246"/>
      <c r="P10" s="246"/>
      <c r="Q10" s="246"/>
      <c r="R10" s="246"/>
      <c r="S10" s="246"/>
      <c r="T10" s="246"/>
      <c r="U10" s="246"/>
      <c r="V10" s="246"/>
      <c r="W10" s="246"/>
    </row>
    <row r="11" spans="1:23" ht="48" customHeight="1">
      <c r="A11" s="253" t="s">
        <v>62</v>
      </c>
      <c r="B11" s="254" t="s">
        <v>178</v>
      </c>
      <c r="C11" s="255">
        <v>48</v>
      </c>
      <c r="D11" s="136">
        <v>51</v>
      </c>
      <c r="E11" s="255">
        <v>51</v>
      </c>
      <c r="F11" s="255">
        <v>48</v>
      </c>
      <c r="G11" s="252">
        <f t="shared" si="0"/>
        <v>94.11764705882352</v>
      </c>
      <c r="H11" s="246"/>
      <c r="I11" s="256"/>
      <c r="J11" s="246"/>
      <c r="K11" s="246"/>
      <c r="L11" s="246"/>
      <c r="M11" s="246"/>
      <c r="N11" s="246"/>
      <c r="O11" s="246"/>
      <c r="P11" s="246"/>
      <c r="Q11" s="246"/>
      <c r="R11" s="246"/>
      <c r="S11" s="246"/>
      <c r="T11" s="246"/>
      <c r="U11" s="246"/>
      <c r="V11" s="246"/>
      <c r="W11" s="246"/>
    </row>
    <row r="12" spans="1:23" ht="26.25" customHeight="1">
      <c r="A12" s="253" t="s">
        <v>176</v>
      </c>
      <c r="B12" s="257" t="s">
        <v>173</v>
      </c>
      <c r="C12" s="255">
        <v>41</v>
      </c>
      <c r="D12" s="136">
        <v>43</v>
      </c>
      <c r="E12" s="255">
        <v>43</v>
      </c>
      <c r="F12" s="255">
        <v>36</v>
      </c>
      <c r="G12" s="252">
        <f t="shared" si="0"/>
        <v>83.72093023255815</v>
      </c>
      <c r="H12" s="246"/>
      <c r="I12" s="256"/>
      <c r="J12" s="246"/>
      <c r="K12" s="246"/>
      <c r="L12" s="246"/>
      <c r="M12" s="246"/>
      <c r="N12" s="246"/>
      <c r="O12" s="246"/>
      <c r="P12" s="246"/>
      <c r="Q12" s="246"/>
      <c r="R12" s="246"/>
      <c r="S12" s="246"/>
      <c r="T12" s="246"/>
      <c r="U12" s="246"/>
      <c r="V12" s="246"/>
      <c r="W12" s="246"/>
    </row>
    <row r="13" spans="1:23" ht="28.5" customHeight="1">
      <c r="A13" s="253" t="s">
        <v>175</v>
      </c>
      <c r="B13" s="257" t="s">
        <v>174</v>
      </c>
      <c r="C13" s="255">
        <v>7</v>
      </c>
      <c r="D13" s="136">
        <v>8</v>
      </c>
      <c r="E13" s="255">
        <v>8</v>
      </c>
      <c r="F13" s="255">
        <v>12</v>
      </c>
      <c r="G13" s="252">
        <f t="shared" si="0"/>
        <v>150</v>
      </c>
      <c r="H13" s="246"/>
      <c r="I13" s="246"/>
      <c r="J13" s="246"/>
      <c r="K13" s="246"/>
      <c r="L13" s="246"/>
      <c r="M13" s="246"/>
      <c r="N13" s="246"/>
      <c r="O13" s="246"/>
      <c r="P13" s="246"/>
      <c r="Q13" s="246"/>
      <c r="R13" s="246"/>
      <c r="S13" s="246"/>
      <c r="T13" s="246"/>
      <c r="U13" s="246"/>
      <c r="V13" s="246"/>
      <c r="W13" s="246"/>
    </row>
    <row r="14" spans="1:23" ht="22.5" customHeight="1">
      <c r="A14" s="253" t="s">
        <v>147</v>
      </c>
      <c r="B14" s="258" t="s">
        <v>10</v>
      </c>
      <c r="C14" s="255"/>
      <c r="D14" s="136">
        <v>758178</v>
      </c>
      <c r="E14" s="255">
        <v>758178</v>
      </c>
      <c r="F14" s="259">
        <v>644279.84</v>
      </c>
      <c r="G14" s="260">
        <f t="shared" si="0"/>
        <v>84.97738525781544</v>
      </c>
      <c r="H14" s="246"/>
      <c r="I14" s="246"/>
      <c r="J14" s="246"/>
      <c r="K14" s="246"/>
      <c r="L14" s="246"/>
      <c r="M14" s="246"/>
      <c r="N14" s="246"/>
      <c r="O14" s="246"/>
      <c r="P14" s="246"/>
      <c r="Q14" s="246"/>
      <c r="R14" s="246"/>
      <c r="S14" s="246"/>
      <c r="T14" s="246"/>
      <c r="U14" s="246"/>
      <c r="V14" s="246"/>
      <c r="W14" s="246"/>
    </row>
    <row r="15" spans="1:23" ht="27" customHeight="1">
      <c r="A15" s="253" t="s">
        <v>148</v>
      </c>
      <c r="B15" s="258" t="s">
        <v>97</v>
      </c>
      <c r="C15" s="255"/>
      <c r="D15" s="261">
        <v>4</v>
      </c>
      <c r="E15" s="255">
        <v>4</v>
      </c>
      <c r="F15" s="259">
        <v>3</v>
      </c>
      <c r="G15" s="260">
        <f t="shared" si="0"/>
        <v>75</v>
      </c>
      <c r="H15" s="246"/>
      <c r="I15" s="246"/>
      <c r="J15" s="246"/>
      <c r="K15" s="246"/>
      <c r="L15" s="246"/>
      <c r="M15" s="246"/>
      <c r="N15" s="246"/>
      <c r="O15" s="246"/>
      <c r="P15" s="246"/>
      <c r="Q15" s="246"/>
      <c r="R15" s="246"/>
      <c r="S15" s="246"/>
      <c r="T15" s="246"/>
      <c r="U15" s="246"/>
      <c r="V15" s="246"/>
      <c r="W15" s="246"/>
    </row>
    <row r="16" spans="1:23" ht="24" customHeight="1">
      <c r="A16" s="253" t="s">
        <v>149</v>
      </c>
      <c r="B16" s="258" t="s">
        <v>11</v>
      </c>
      <c r="C16" s="255"/>
      <c r="D16" s="261"/>
      <c r="E16" s="255"/>
      <c r="F16" s="259"/>
      <c r="G16" s="260"/>
      <c r="H16" s="246"/>
      <c r="I16" s="246"/>
      <c r="J16" s="246"/>
      <c r="K16" s="246"/>
      <c r="L16" s="246"/>
      <c r="M16" s="246"/>
      <c r="N16" s="246"/>
      <c r="O16" s="246"/>
      <c r="P16" s="246"/>
      <c r="Q16" s="246"/>
      <c r="R16" s="246"/>
      <c r="S16" s="246"/>
      <c r="T16" s="246"/>
      <c r="U16" s="246"/>
      <c r="V16" s="246"/>
      <c r="W16" s="246"/>
    </row>
    <row r="17" spans="1:23" ht="25.5" customHeight="1">
      <c r="A17" s="253" t="s">
        <v>150</v>
      </c>
      <c r="B17" s="258" t="s">
        <v>98</v>
      </c>
      <c r="C17" s="255"/>
      <c r="D17" s="261"/>
      <c r="E17" s="255"/>
      <c r="F17" s="259"/>
      <c r="G17" s="260"/>
      <c r="H17" s="246"/>
      <c r="I17" s="246"/>
      <c r="J17" s="246"/>
      <c r="K17" s="246"/>
      <c r="L17" s="246"/>
      <c r="M17" s="246"/>
      <c r="N17" s="246"/>
      <c r="O17" s="246"/>
      <c r="P17" s="246"/>
      <c r="Q17" s="246"/>
      <c r="R17" s="246"/>
      <c r="S17" s="246"/>
      <c r="T17" s="246"/>
      <c r="U17" s="246"/>
      <c r="V17" s="246"/>
      <c r="W17" s="246"/>
    </row>
    <row r="18" spans="1:23" ht="46.5" customHeight="1">
      <c r="A18" s="253" t="s">
        <v>151</v>
      </c>
      <c r="B18" s="262" t="s">
        <v>12</v>
      </c>
      <c r="C18" s="259">
        <v>2239252</v>
      </c>
      <c r="D18" s="261">
        <v>2150144</v>
      </c>
      <c r="E18" s="255">
        <v>2150144</v>
      </c>
      <c r="F18" s="259">
        <v>1171511.01</v>
      </c>
      <c r="G18" s="260">
        <f>F18/E18*100</f>
        <v>54.48523494240386</v>
      </c>
      <c r="H18" s="246"/>
      <c r="I18" s="246"/>
      <c r="J18" s="246"/>
      <c r="K18" s="246"/>
      <c r="L18" s="246"/>
      <c r="M18" s="246"/>
      <c r="N18" s="246"/>
      <c r="O18" s="246"/>
      <c r="P18" s="246"/>
      <c r="Q18" s="246"/>
      <c r="R18" s="246"/>
      <c r="S18" s="246"/>
      <c r="T18" s="246"/>
      <c r="U18" s="246"/>
      <c r="V18" s="246"/>
      <c r="W18" s="246"/>
    </row>
    <row r="19" spans="1:23" ht="45" customHeight="1">
      <c r="A19" s="253" t="s">
        <v>152</v>
      </c>
      <c r="B19" s="263" t="s">
        <v>99</v>
      </c>
      <c r="C19" s="259">
        <v>19</v>
      </c>
      <c r="D19" s="123">
        <v>11</v>
      </c>
      <c r="E19" s="255">
        <v>11</v>
      </c>
      <c r="F19" s="259">
        <v>10</v>
      </c>
      <c r="G19" s="260">
        <f>F19/E19*100</f>
        <v>90.9090909090909</v>
      </c>
      <c r="H19" s="246"/>
      <c r="I19" s="246"/>
      <c r="J19" s="246"/>
      <c r="K19" s="246"/>
      <c r="L19" s="246"/>
      <c r="M19" s="246"/>
      <c r="N19" s="246"/>
      <c r="O19" s="246"/>
      <c r="P19" s="246"/>
      <c r="Q19" s="246"/>
      <c r="R19" s="246"/>
      <c r="S19" s="246"/>
      <c r="T19" s="246"/>
      <c r="U19" s="246"/>
      <c r="V19" s="246"/>
      <c r="W19" s="246"/>
    </row>
    <row r="20" spans="1:23" ht="46.5" customHeight="1">
      <c r="A20" s="253" t="s">
        <v>153</v>
      </c>
      <c r="B20" s="262" t="s">
        <v>13</v>
      </c>
      <c r="C20" s="259">
        <v>536203</v>
      </c>
      <c r="D20" s="123">
        <v>550000</v>
      </c>
      <c r="E20" s="255">
        <v>398487</v>
      </c>
      <c r="F20" s="259">
        <v>390190</v>
      </c>
      <c r="G20" s="260">
        <f>F20/E20*100</f>
        <v>97.9178743597658</v>
      </c>
      <c r="H20" s="246"/>
      <c r="I20" s="246"/>
      <c r="J20" s="246"/>
      <c r="K20" s="246"/>
      <c r="L20" s="246"/>
      <c r="M20" s="246"/>
      <c r="N20" s="246"/>
      <c r="O20" s="246"/>
      <c r="P20" s="246"/>
      <c r="Q20" s="246"/>
      <c r="R20" s="246"/>
      <c r="S20" s="246"/>
      <c r="T20" s="246"/>
      <c r="U20" s="246"/>
      <c r="V20" s="246"/>
      <c r="W20" s="246"/>
    </row>
    <row r="21" spans="1:23" ht="28.5" customHeight="1">
      <c r="A21" s="253" t="s">
        <v>154</v>
      </c>
      <c r="B21" s="258" t="s">
        <v>100</v>
      </c>
      <c r="C21" s="259">
        <v>1</v>
      </c>
      <c r="D21" s="123">
        <v>1</v>
      </c>
      <c r="E21" s="255">
        <v>1</v>
      </c>
      <c r="F21" s="259">
        <v>1</v>
      </c>
      <c r="G21" s="260">
        <f>F21/E21*100</f>
        <v>100</v>
      </c>
      <c r="H21" s="246"/>
      <c r="I21" s="246"/>
      <c r="J21" s="246"/>
      <c r="K21" s="246"/>
      <c r="L21" s="246"/>
      <c r="M21" s="246"/>
      <c r="N21" s="246"/>
      <c r="O21" s="246"/>
      <c r="P21" s="246"/>
      <c r="Q21" s="246"/>
      <c r="R21" s="246"/>
      <c r="S21" s="246"/>
      <c r="T21" s="246"/>
      <c r="U21" s="246"/>
      <c r="V21" s="246"/>
      <c r="W21" s="246"/>
    </row>
    <row r="22" spans="1:23" ht="22.5" customHeight="1">
      <c r="A22" s="253" t="s">
        <v>155</v>
      </c>
      <c r="B22" s="262" t="s">
        <v>110</v>
      </c>
      <c r="C22" s="259"/>
      <c r="D22" s="264"/>
      <c r="E22" s="255"/>
      <c r="F22" s="259"/>
      <c r="G22" s="260"/>
      <c r="H22" s="246"/>
      <c r="I22" s="246"/>
      <c r="J22" s="246"/>
      <c r="K22" s="246"/>
      <c r="L22" s="246"/>
      <c r="M22" s="246"/>
      <c r="N22" s="246"/>
      <c r="O22" s="246"/>
      <c r="P22" s="246"/>
      <c r="Q22" s="246"/>
      <c r="R22" s="246"/>
      <c r="S22" s="246"/>
      <c r="T22" s="246"/>
      <c r="U22" s="246"/>
      <c r="V22" s="246"/>
      <c r="W22" s="246"/>
    </row>
    <row r="23" spans="1:23" ht="24" customHeight="1">
      <c r="A23" s="253" t="s">
        <v>72</v>
      </c>
      <c r="B23" s="262" t="s">
        <v>109</v>
      </c>
      <c r="C23" s="259"/>
      <c r="D23" s="264"/>
      <c r="E23" s="255"/>
      <c r="F23" s="259"/>
      <c r="G23" s="260"/>
      <c r="H23" s="246"/>
      <c r="I23" s="246"/>
      <c r="J23" s="246"/>
      <c r="K23" s="246"/>
      <c r="L23" s="246"/>
      <c r="M23" s="246"/>
      <c r="N23" s="246"/>
      <c r="O23" s="246"/>
      <c r="P23" s="246"/>
      <c r="Q23" s="246"/>
      <c r="R23" s="246"/>
      <c r="S23" s="246"/>
      <c r="T23" s="246"/>
      <c r="U23" s="246"/>
      <c r="V23" s="246"/>
      <c r="W23" s="246"/>
    </row>
    <row r="24" spans="1:23" ht="24" customHeight="1">
      <c r="A24" s="253" t="s">
        <v>156</v>
      </c>
      <c r="B24" s="262" t="s">
        <v>101</v>
      </c>
      <c r="C24" s="259"/>
      <c r="D24" s="264"/>
      <c r="E24" s="255"/>
      <c r="F24" s="259"/>
      <c r="G24" s="260"/>
      <c r="H24" s="246"/>
      <c r="I24" s="246"/>
      <c r="J24" s="246"/>
      <c r="K24" s="246"/>
      <c r="L24" s="246"/>
      <c r="M24" s="246"/>
      <c r="N24" s="246"/>
      <c r="O24" s="246"/>
      <c r="P24" s="246"/>
      <c r="Q24" s="246"/>
      <c r="R24" s="246"/>
      <c r="S24" s="246"/>
      <c r="T24" s="246"/>
      <c r="U24" s="246"/>
      <c r="V24" s="246"/>
      <c r="W24" s="246"/>
    </row>
    <row r="25" spans="1:23" ht="24.75" customHeight="1">
      <c r="A25" s="253" t="s">
        <v>157</v>
      </c>
      <c r="B25" s="262" t="s">
        <v>102</v>
      </c>
      <c r="C25" s="259"/>
      <c r="D25" s="264"/>
      <c r="E25" s="255"/>
      <c r="F25" s="259"/>
      <c r="G25" s="260"/>
      <c r="H25" s="246"/>
      <c r="I25" s="246"/>
      <c r="J25" s="246"/>
      <c r="K25" s="246"/>
      <c r="L25" s="246"/>
      <c r="M25" s="246"/>
      <c r="N25" s="246"/>
      <c r="O25" s="246"/>
      <c r="P25" s="246"/>
      <c r="Q25" s="246"/>
      <c r="R25" s="246"/>
      <c r="S25" s="246"/>
      <c r="T25" s="246"/>
      <c r="U25" s="246"/>
      <c r="V25" s="246"/>
      <c r="W25" s="246"/>
    </row>
    <row r="26" spans="1:23" ht="23.25" customHeight="1">
      <c r="A26" s="253" t="s">
        <v>158</v>
      </c>
      <c r="B26" s="262" t="s">
        <v>103</v>
      </c>
      <c r="C26" s="259">
        <v>181012.67</v>
      </c>
      <c r="D26" s="123">
        <v>200000</v>
      </c>
      <c r="E26" s="255">
        <v>160507</v>
      </c>
      <c r="F26" s="259">
        <v>105972</v>
      </c>
      <c r="G26" s="260">
        <f>F26/E26*100</f>
        <v>66.02328870391946</v>
      </c>
      <c r="H26" s="246"/>
      <c r="I26" s="246"/>
      <c r="J26" s="246"/>
      <c r="K26" s="246"/>
      <c r="L26" s="246"/>
      <c r="M26" s="246"/>
      <c r="N26" s="246"/>
      <c r="O26" s="246"/>
      <c r="P26" s="246"/>
      <c r="Q26" s="246"/>
      <c r="R26" s="246"/>
      <c r="S26" s="246"/>
      <c r="T26" s="246"/>
      <c r="U26" s="246"/>
      <c r="V26" s="246"/>
      <c r="W26" s="246"/>
    </row>
    <row r="27" spans="1:23" ht="23.25" customHeight="1">
      <c r="A27" s="253" t="s">
        <v>159</v>
      </c>
      <c r="B27" s="262" t="s">
        <v>104</v>
      </c>
      <c r="C27" s="259">
        <v>3</v>
      </c>
      <c r="D27" s="123">
        <v>3</v>
      </c>
      <c r="E27" s="255">
        <v>3</v>
      </c>
      <c r="F27" s="259">
        <v>3</v>
      </c>
      <c r="G27" s="260">
        <f>F27/E27*100</f>
        <v>100</v>
      </c>
      <c r="H27" s="246"/>
      <c r="I27" s="246"/>
      <c r="J27" s="246"/>
      <c r="K27" s="246"/>
      <c r="L27" s="246"/>
      <c r="M27" s="246"/>
      <c r="N27" s="246"/>
      <c r="O27" s="246"/>
      <c r="P27" s="246"/>
      <c r="Q27" s="246"/>
      <c r="R27" s="246"/>
      <c r="S27" s="246"/>
      <c r="T27" s="246"/>
      <c r="U27" s="246"/>
      <c r="V27" s="246"/>
      <c r="W27" s="246"/>
    </row>
    <row r="28" spans="1:23" ht="25.5" customHeight="1">
      <c r="A28" s="253" t="s">
        <v>160</v>
      </c>
      <c r="B28" s="262" t="s">
        <v>14</v>
      </c>
      <c r="C28" s="259">
        <v>518790</v>
      </c>
      <c r="D28" s="123">
        <v>550000</v>
      </c>
      <c r="E28" s="255">
        <v>450000</v>
      </c>
      <c r="F28" s="259">
        <v>510493</v>
      </c>
      <c r="G28" s="260">
        <f>F28/E28*100</f>
        <v>113.44288888888889</v>
      </c>
      <c r="H28" s="246"/>
      <c r="I28" s="246"/>
      <c r="J28" s="246"/>
      <c r="K28" s="246"/>
      <c r="L28" s="246"/>
      <c r="M28" s="246"/>
      <c r="N28" s="246"/>
      <c r="O28" s="246"/>
      <c r="P28" s="246"/>
      <c r="Q28" s="246"/>
      <c r="R28" s="246"/>
      <c r="S28" s="246"/>
      <c r="T28" s="246"/>
      <c r="U28" s="246"/>
      <c r="V28" s="246"/>
      <c r="W28" s="246"/>
    </row>
    <row r="29" spans="1:23" ht="25.5" customHeight="1">
      <c r="A29" s="253" t="s">
        <v>161</v>
      </c>
      <c r="B29" s="262" t="s">
        <v>105</v>
      </c>
      <c r="C29" s="259">
        <v>90606</v>
      </c>
      <c r="D29" s="123">
        <v>100000</v>
      </c>
      <c r="E29" s="255">
        <v>75000</v>
      </c>
      <c r="F29" s="259">
        <v>81710</v>
      </c>
      <c r="G29" s="260">
        <f>F29/E29*100</f>
        <v>108.94666666666666</v>
      </c>
      <c r="H29" s="246"/>
      <c r="I29" s="246"/>
      <c r="J29" s="246"/>
      <c r="K29" s="246"/>
      <c r="L29" s="246"/>
      <c r="M29" s="246"/>
      <c r="N29" s="246"/>
      <c r="O29" s="246"/>
      <c r="P29" s="246"/>
      <c r="Q29" s="246"/>
      <c r="R29" s="246"/>
      <c r="S29" s="246"/>
      <c r="T29" s="246"/>
      <c r="U29" s="246"/>
      <c r="V29" s="246"/>
      <c r="W29" s="246"/>
    </row>
    <row r="30" spans="1:23" s="169" customFormat="1" ht="25.5" customHeight="1">
      <c r="A30" s="253" t="s">
        <v>162</v>
      </c>
      <c r="B30" s="265" t="s">
        <v>106</v>
      </c>
      <c r="C30" s="259"/>
      <c r="D30" s="264"/>
      <c r="E30" s="255"/>
      <c r="F30" s="259"/>
      <c r="G30" s="260"/>
      <c r="H30" s="266"/>
      <c r="I30" s="266"/>
      <c r="J30" s="266"/>
      <c r="K30" s="266"/>
      <c r="L30" s="266"/>
      <c r="M30" s="266"/>
      <c r="N30" s="266"/>
      <c r="O30" s="266"/>
      <c r="P30" s="266"/>
      <c r="Q30" s="266"/>
      <c r="R30" s="266"/>
      <c r="S30" s="266"/>
      <c r="T30" s="266"/>
      <c r="U30" s="266"/>
      <c r="V30" s="266"/>
      <c r="W30" s="266"/>
    </row>
    <row r="31" spans="1:23" ht="22.5" customHeight="1">
      <c r="A31" s="253" t="s">
        <v>163</v>
      </c>
      <c r="B31" s="262" t="s">
        <v>15</v>
      </c>
      <c r="C31" s="259">
        <v>592209</v>
      </c>
      <c r="D31" s="123">
        <v>205000</v>
      </c>
      <c r="E31" s="255">
        <v>205000</v>
      </c>
      <c r="F31" s="259">
        <v>182594.13</v>
      </c>
      <c r="G31" s="260">
        <f>F31/E31*100</f>
        <v>89.07030731707317</v>
      </c>
      <c r="H31" s="246"/>
      <c r="I31" s="267"/>
      <c r="J31" s="246"/>
      <c r="K31" s="246"/>
      <c r="L31" s="246"/>
      <c r="M31" s="246"/>
      <c r="N31" s="246"/>
      <c r="O31" s="246"/>
      <c r="P31" s="246"/>
      <c r="Q31" s="246"/>
      <c r="R31" s="246"/>
      <c r="S31" s="246"/>
      <c r="T31" s="246"/>
      <c r="U31" s="246"/>
      <c r="V31" s="246"/>
      <c r="W31" s="246"/>
    </row>
    <row r="32" spans="1:23" ht="24" customHeight="1">
      <c r="A32" s="253" t="s">
        <v>164</v>
      </c>
      <c r="B32" s="262" t="s">
        <v>51</v>
      </c>
      <c r="C32" s="259">
        <v>2</v>
      </c>
      <c r="D32" s="123">
        <v>1</v>
      </c>
      <c r="E32" s="255">
        <v>1</v>
      </c>
      <c r="F32" s="259">
        <v>1</v>
      </c>
      <c r="G32" s="260">
        <f>F32/E32*100</f>
        <v>100</v>
      </c>
      <c r="H32" s="246"/>
      <c r="I32" s="246"/>
      <c r="J32" s="246"/>
      <c r="K32" s="246"/>
      <c r="L32" s="246"/>
      <c r="M32" s="246"/>
      <c r="N32" s="246"/>
      <c r="O32" s="246"/>
      <c r="P32" s="246"/>
      <c r="Q32" s="246"/>
      <c r="R32" s="246"/>
      <c r="S32" s="246"/>
      <c r="T32" s="246"/>
      <c r="U32" s="246"/>
      <c r="V32" s="246"/>
      <c r="W32" s="246"/>
    </row>
    <row r="33" spans="1:23" ht="23.25" customHeight="1">
      <c r="A33" s="253" t="s">
        <v>73</v>
      </c>
      <c r="B33" s="262" t="s">
        <v>16</v>
      </c>
      <c r="C33" s="259">
        <v>312916.9</v>
      </c>
      <c r="D33" s="123">
        <v>180000</v>
      </c>
      <c r="E33" s="255"/>
      <c r="F33" s="259"/>
      <c r="G33" s="260"/>
      <c r="H33" s="246"/>
      <c r="I33" s="246"/>
      <c r="J33" s="246"/>
      <c r="K33" s="246"/>
      <c r="L33" s="246"/>
      <c r="M33" s="246"/>
      <c r="N33" s="246"/>
      <c r="O33" s="246"/>
      <c r="P33" s="246"/>
      <c r="Q33" s="246"/>
      <c r="R33" s="246"/>
      <c r="S33" s="246"/>
      <c r="T33" s="246"/>
      <c r="U33" s="246"/>
      <c r="V33" s="246"/>
      <c r="W33" s="246"/>
    </row>
    <row r="34" spans="1:23" ht="29.25" customHeight="1">
      <c r="A34" s="253" t="s">
        <v>165</v>
      </c>
      <c r="B34" s="262" t="s">
        <v>51</v>
      </c>
      <c r="C34" s="259">
        <v>5</v>
      </c>
      <c r="D34" s="123">
        <v>2</v>
      </c>
      <c r="E34" s="255"/>
      <c r="F34" s="259"/>
      <c r="G34" s="260"/>
      <c r="H34" s="246"/>
      <c r="I34" s="246"/>
      <c r="J34" s="246"/>
      <c r="K34" s="246"/>
      <c r="L34" s="246"/>
      <c r="M34" s="246"/>
      <c r="N34" s="246"/>
      <c r="O34" s="246"/>
      <c r="P34" s="246"/>
      <c r="Q34" s="246"/>
      <c r="R34" s="246"/>
      <c r="S34" s="246"/>
      <c r="T34" s="246"/>
      <c r="U34" s="246"/>
      <c r="V34" s="246"/>
      <c r="W34" s="246"/>
    </row>
    <row r="35" spans="1:23" ht="26.25" customHeight="1">
      <c r="A35" s="253" t="s">
        <v>166</v>
      </c>
      <c r="B35" s="262" t="s">
        <v>17</v>
      </c>
      <c r="C35" s="259"/>
      <c r="D35" s="264"/>
      <c r="E35" s="255"/>
      <c r="F35" s="259"/>
      <c r="G35" s="260"/>
      <c r="H35" s="246"/>
      <c r="I35" s="246"/>
      <c r="J35" s="246"/>
      <c r="K35" s="246"/>
      <c r="L35" s="246"/>
      <c r="M35" s="246"/>
      <c r="N35" s="246"/>
      <c r="O35" s="246"/>
      <c r="P35" s="246"/>
      <c r="Q35" s="246"/>
      <c r="R35" s="246"/>
      <c r="S35" s="246"/>
      <c r="T35" s="246"/>
      <c r="U35" s="246"/>
      <c r="V35" s="246"/>
      <c r="W35" s="246"/>
    </row>
    <row r="36" spans="1:23" ht="25.5" customHeight="1">
      <c r="A36" s="253" t="s">
        <v>167</v>
      </c>
      <c r="B36" s="262" t="s">
        <v>18</v>
      </c>
      <c r="C36" s="259">
        <v>6400</v>
      </c>
      <c r="D36" s="123">
        <v>1320000</v>
      </c>
      <c r="E36" s="255">
        <v>1320000</v>
      </c>
      <c r="F36" s="259">
        <v>95952</v>
      </c>
      <c r="G36" s="260">
        <f>F36/E36*100</f>
        <v>7.2690909090909095</v>
      </c>
      <c r="H36" s="246"/>
      <c r="I36" s="246"/>
      <c r="J36" s="246"/>
      <c r="K36" s="246"/>
      <c r="L36" s="246"/>
      <c r="M36" s="246"/>
      <c r="N36" s="246"/>
      <c r="O36" s="246"/>
      <c r="P36" s="246"/>
      <c r="Q36" s="246"/>
      <c r="R36" s="246"/>
      <c r="S36" s="246"/>
      <c r="T36" s="246"/>
      <c r="U36" s="246"/>
      <c r="V36" s="246"/>
      <c r="W36" s="246"/>
    </row>
    <row r="37" spans="1:23" ht="27" customHeight="1">
      <c r="A37" s="253" t="s">
        <v>168</v>
      </c>
      <c r="B37" s="262" t="s">
        <v>19</v>
      </c>
      <c r="C37" s="259"/>
      <c r="D37" s="264"/>
      <c r="E37" s="255"/>
      <c r="F37" s="259"/>
      <c r="G37" s="260"/>
      <c r="H37" s="246"/>
      <c r="I37" s="246"/>
      <c r="J37" s="246"/>
      <c r="K37" s="246"/>
      <c r="L37" s="246"/>
      <c r="M37" s="246"/>
      <c r="N37" s="246"/>
      <c r="O37" s="246"/>
      <c r="P37" s="246"/>
      <c r="Q37" s="246"/>
      <c r="R37" s="246"/>
      <c r="S37" s="246"/>
      <c r="T37" s="246"/>
      <c r="U37" s="246"/>
      <c r="V37" s="246"/>
      <c r="W37" s="246"/>
    </row>
    <row r="38" spans="1:23" ht="46.5" customHeight="1" thickBot="1">
      <c r="A38" s="268" t="s">
        <v>74</v>
      </c>
      <c r="B38" s="269" t="s">
        <v>20</v>
      </c>
      <c r="C38" s="270">
        <v>43540</v>
      </c>
      <c r="D38" s="271">
        <v>57326</v>
      </c>
      <c r="E38" s="272"/>
      <c r="F38" s="270"/>
      <c r="G38" s="260"/>
      <c r="H38" s="246"/>
      <c r="I38" s="246"/>
      <c r="J38" s="246"/>
      <c r="K38" s="246"/>
      <c r="L38" s="246"/>
      <c r="M38" s="246"/>
      <c r="N38" s="246"/>
      <c r="O38" s="246"/>
      <c r="P38" s="246"/>
      <c r="Q38" s="246"/>
      <c r="R38" s="246"/>
      <c r="S38" s="246"/>
      <c r="T38" s="246"/>
      <c r="U38" s="246"/>
      <c r="V38" s="246"/>
      <c r="W38" s="246"/>
    </row>
    <row r="39" spans="1:23" ht="50.25" customHeight="1">
      <c r="A39" s="168"/>
      <c r="B39" s="167" t="s">
        <v>771</v>
      </c>
      <c r="C39" s="273"/>
      <c r="D39" s="167"/>
      <c r="E39" s="168"/>
      <c r="F39" s="274"/>
      <c r="G39" s="168"/>
      <c r="H39" s="246"/>
      <c r="I39" s="246"/>
      <c r="J39" s="246"/>
      <c r="K39" s="246"/>
      <c r="L39" s="246"/>
      <c r="M39" s="246"/>
      <c r="N39" s="246"/>
      <c r="O39" s="246"/>
      <c r="P39" s="246"/>
      <c r="Q39" s="246"/>
      <c r="R39" s="246"/>
      <c r="S39" s="246"/>
      <c r="T39" s="246"/>
      <c r="U39" s="246"/>
      <c r="V39" s="246"/>
      <c r="W39" s="246"/>
    </row>
    <row r="40" spans="1:23" ht="51" customHeight="1">
      <c r="A40" s="168"/>
      <c r="B40" s="167" t="s">
        <v>179</v>
      </c>
      <c r="C40" s="273"/>
      <c r="D40" s="167"/>
      <c r="E40" s="168"/>
      <c r="F40" s="274"/>
      <c r="G40" s="168"/>
      <c r="H40" s="246"/>
      <c r="I40" s="256"/>
      <c r="J40" s="246"/>
      <c r="K40" s="246"/>
      <c r="L40" s="246"/>
      <c r="M40" s="246"/>
      <c r="N40" s="246"/>
      <c r="O40" s="246"/>
      <c r="P40" s="246"/>
      <c r="Q40" s="246"/>
      <c r="R40" s="246"/>
      <c r="S40" s="246"/>
      <c r="T40" s="246"/>
      <c r="U40" s="246"/>
      <c r="V40" s="246"/>
      <c r="W40" s="246"/>
    </row>
    <row r="41" spans="1:23" ht="27" customHeight="1">
      <c r="A41" s="168"/>
      <c r="B41" s="494" t="s">
        <v>180</v>
      </c>
      <c r="C41" s="494"/>
      <c r="D41" s="494"/>
      <c r="E41" s="494"/>
      <c r="F41" s="274"/>
      <c r="G41" s="168"/>
      <c r="H41" s="246"/>
      <c r="I41" s="246"/>
      <c r="J41" s="246"/>
      <c r="K41" s="246"/>
      <c r="L41" s="246"/>
      <c r="M41" s="246"/>
      <c r="N41" s="246"/>
      <c r="O41" s="246"/>
      <c r="P41" s="246"/>
      <c r="Q41" s="246"/>
      <c r="R41" s="246"/>
      <c r="S41" s="246"/>
      <c r="T41" s="246"/>
      <c r="U41" s="246"/>
      <c r="V41" s="246"/>
      <c r="W41" s="246"/>
    </row>
    <row r="42" spans="1:23" ht="26.25">
      <c r="A42" s="168"/>
      <c r="B42" s="167"/>
      <c r="C42" s="273"/>
      <c r="D42" s="167"/>
      <c r="E42" s="168"/>
      <c r="F42" s="168"/>
      <c r="G42" s="168"/>
      <c r="H42" s="246"/>
      <c r="I42" s="246"/>
      <c r="J42" s="246"/>
      <c r="K42" s="246"/>
      <c r="L42" s="246"/>
      <c r="M42" s="246"/>
      <c r="N42" s="246"/>
      <c r="O42" s="246"/>
      <c r="P42" s="246"/>
      <c r="Q42" s="246"/>
      <c r="R42" s="246"/>
      <c r="S42" s="246"/>
      <c r="T42" s="246"/>
      <c r="U42" s="246"/>
      <c r="V42" s="246"/>
      <c r="W42" s="246"/>
    </row>
    <row r="43" spans="1:23" ht="26.25">
      <c r="A43" s="490" t="s">
        <v>804</v>
      </c>
      <c r="B43" s="490"/>
      <c r="C43" s="211"/>
      <c r="D43" s="491" t="s">
        <v>626</v>
      </c>
      <c r="E43" s="491"/>
      <c r="F43" s="491"/>
      <c r="G43" s="491"/>
      <c r="H43" s="239"/>
      <c r="I43" s="246"/>
      <c r="J43" s="246"/>
      <c r="K43" s="246"/>
      <c r="L43" s="246"/>
      <c r="M43" s="246"/>
      <c r="N43" s="246"/>
      <c r="O43" s="246"/>
      <c r="P43" s="246"/>
      <c r="Q43" s="246"/>
      <c r="R43" s="246"/>
      <c r="S43" s="246"/>
      <c r="T43" s="246"/>
      <c r="U43" s="246"/>
      <c r="V43" s="246"/>
      <c r="W43" s="246"/>
    </row>
    <row r="44" spans="1:23" ht="24" customHeight="1">
      <c r="A44" s="211"/>
      <c r="B44" s="211"/>
      <c r="C44" s="239" t="s">
        <v>598</v>
      </c>
      <c r="E44" s="211"/>
      <c r="F44" s="211"/>
      <c r="G44" s="211"/>
      <c r="H44" s="211"/>
      <c r="I44" s="246"/>
      <c r="J44" s="246"/>
      <c r="K44" s="246"/>
      <c r="L44" s="246"/>
      <c r="M44" s="246"/>
      <c r="N44" s="246"/>
      <c r="O44" s="246"/>
      <c r="P44" s="246"/>
      <c r="Q44" s="246"/>
      <c r="R44" s="246"/>
      <c r="S44" s="246"/>
      <c r="T44" s="246"/>
      <c r="U44" s="246"/>
      <c r="V44" s="246"/>
      <c r="W44" s="246"/>
    </row>
    <row r="45" spans="1:23" ht="26.25">
      <c r="A45" s="168"/>
      <c r="B45" s="167"/>
      <c r="C45" s="273"/>
      <c r="D45" s="167"/>
      <c r="E45" s="168"/>
      <c r="F45" s="168"/>
      <c r="G45" s="168"/>
      <c r="H45" s="246"/>
      <c r="I45" s="246"/>
      <c r="J45" s="246"/>
      <c r="K45" s="246"/>
      <c r="L45" s="246"/>
      <c r="M45" s="246"/>
      <c r="N45" s="246"/>
      <c r="O45" s="246"/>
      <c r="P45" s="246"/>
      <c r="Q45" s="246"/>
      <c r="R45" s="246"/>
      <c r="S45" s="246"/>
      <c r="T45" s="246"/>
      <c r="U45" s="246"/>
      <c r="V45" s="246"/>
      <c r="W45" s="246"/>
    </row>
    <row r="46" spans="1:23" ht="26.25">
      <c r="A46" s="168"/>
      <c r="B46" s="246"/>
      <c r="C46" s="147"/>
      <c r="D46" s="246"/>
      <c r="E46" s="168"/>
      <c r="F46" s="168"/>
      <c r="G46" s="168"/>
      <c r="H46" s="246"/>
      <c r="I46" s="246"/>
      <c r="J46" s="246"/>
      <c r="K46" s="246"/>
      <c r="L46" s="246"/>
      <c r="M46" s="246"/>
      <c r="N46" s="246"/>
      <c r="O46" s="246"/>
      <c r="P46" s="246"/>
      <c r="Q46" s="246"/>
      <c r="R46" s="246"/>
      <c r="S46" s="246"/>
      <c r="T46" s="246"/>
      <c r="U46" s="246"/>
      <c r="V46" s="246"/>
      <c r="W46" s="246"/>
    </row>
    <row r="47" spans="1:23" ht="26.25">
      <c r="A47" s="168"/>
      <c r="B47" s="246"/>
      <c r="C47" s="147"/>
      <c r="D47" s="246"/>
      <c r="E47" s="168"/>
      <c r="F47" s="168"/>
      <c r="G47" s="168"/>
      <c r="H47" s="246"/>
      <c r="I47" s="246"/>
      <c r="J47" s="246"/>
      <c r="K47" s="246"/>
      <c r="L47" s="246"/>
      <c r="M47" s="246"/>
      <c r="N47" s="246"/>
      <c r="O47" s="246"/>
      <c r="P47" s="246"/>
      <c r="Q47" s="246"/>
      <c r="R47" s="246"/>
      <c r="S47" s="246"/>
      <c r="T47" s="246"/>
      <c r="U47" s="246"/>
      <c r="V47" s="246"/>
      <c r="W47" s="246"/>
    </row>
    <row r="48" spans="1:23" ht="26.25">
      <c r="A48" s="168"/>
      <c r="B48" s="246"/>
      <c r="C48" s="147"/>
      <c r="D48" s="246"/>
      <c r="E48" s="168"/>
      <c r="F48" s="168"/>
      <c r="G48" s="168"/>
      <c r="H48" s="246"/>
      <c r="I48" s="246"/>
      <c r="J48" s="246"/>
      <c r="K48" s="246"/>
      <c r="L48" s="246"/>
      <c r="M48" s="246"/>
      <c r="N48" s="246"/>
      <c r="O48" s="246"/>
      <c r="P48" s="246"/>
      <c r="Q48" s="246"/>
      <c r="R48" s="246"/>
      <c r="S48" s="246"/>
      <c r="T48" s="246"/>
      <c r="U48" s="246"/>
      <c r="V48" s="246"/>
      <c r="W48" s="246"/>
    </row>
    <row r="49" spans="1:23" ht="26.25">
      <c r="A49" s="168"/>
      <c r="B49" s="275"/>
      <c r="C49" s="276"/>
      <c r="D49" s="275"/>
      <c r="E49" s="168"/>
      <c r="F49" s="168"/>
      <c r="G49" s="168"/>
      <c r="H49" s="246"/>
      <c r="I49" s="246"/>
      <c r="J49" s="246"/>
      <c r="K49" s="246"/>
      <c r="L49" s="246"/>
      <c r="M49" s="246"/>
      <c r="N49" s="246"/>
      <c r="O49" s="246"/>
      <c r="P49" s="246"/>
      <c r="Q49" s="246"/>
      <c r="R49" s="246"/>
      <c r="S49" s="246"/>
      <c r="T49" s="246"/>
      <c r="U49" s="246"/>
      <c r="V49" s="246"/>
      <c r="W49" s="246"/>
    </row>
    <row r="50" spans="1:23" ht="26.25">
      <c r="A50" s="168"/>
      <c r="B50" s="275"/>
      <c r="C50" s="276"/>
      <c r="D50" s="275"/>
      <c r="E50" s="168"/>
      <c r="F50" s="168"/>
      <c r="G50" s="168"/>
      <c r="H50" s="246"/>
      <c r="I50" s="246"/>
      <c r="J50" s="246"/>
      <c r="K50" s="246"/>
      <c r="L50" s="246"/>
      <c r="M50" s="246"/>
      <c r="N50" s="246"/>
      <c r="O50" s="246"/>
      <c r="P50" s="246"/>
      <c r="Q50" s="246"/>
      <c r="R50" s="246"/>
      <c r="S50" s="246"/>
      <c r="T50" s="246"/>
      <c r="U50" s="246"/>
      <c r="V50" s="246"/>
      <c r="W50" s="246"/>
    </row>
    <row r="51" spans="1:23" ht="26.25">
      <c r="A51" s="168"/>
      <c r="B51" s="275"/>
      <c r="C51" s="276"/>
      <c r="D51" s="275"/>
      <c r="E51" s="168"/>
      <c r="F51" s="168"/>
      <c r="G51" s="168"/>
      <c r="H51" s="246"/>
      <c r="I51" s="246"/>
      <c r="J51" s="246"/>
      <c r="K51" s="246"/>
      <c r="L51" s="246"/>
      <c r="M51" s="246"/>
      <c r="N51" s="246"/>
      <c r="O51" s="246"/>
      <c r="P51" s="246"/>
      <c r="Q51" s="246"/>
      <c r="R51" s="246"/>
      <c r="S51" s="246"/>
      <c r="T51" s="246"/>
      <c r="U51" s="246"/>
      <c r="V51" s="246"/>
      <c r="W51" s="246"/>
    </row>
    <row r="52" spans="1:19" ht="26.25">
      <c r="A52" s="168"/>
      <c r="B52" s="275"/>
      <c r="C52" s="276"/>
      <c r="D52" s="275"/>
      <c r="E52" s="168"/>
      <c r="F52" s="168"/>
      <c r="G52" s="168"/>
      <c r="H52" s="246"/>
      <c r="I52" s="246"/>
      <c r="J52" s="246"/>
      <c r="K52" s="246"/>
      <c r="L52" s="246"/>
      <c r="M52" s="246"/>
      <c r="N52" s="246"/>
      <c r="O52" s="246"/>
      <c r="P52" s="246"/>
      <c r="Q52" s="246"/>
      <c r="R52" s="246"/>
      <c r="S52" s="246"/>
    </row>
    <row r="53" spans="1:19" ht="26.25">
      <c r="A53" s="168"/>
      <c r="B53" s="275"/>
      <c r="C53" s="276"/>
      <c r="D53" s="275"/>
      <c r="E53" s="168"/>
      <c r="F53" s="168"/>
      <c r="G53" s="168"/>
      <c r="H53" s="246"/>
      <c r="I53" s="246"/>
      <c r="J53" s="246"/>
      <c r="K53" s="246"/>
      <c r="L53" s="246"/>
      <c r="M53" s="246"/>
      <c r="N53" s="246"/>
      <c r="O53" s="246"/>
      <c r="P53" s="246"/>
      <c r="Q53" s="246"/>
      <c r="R53" s="246"/>
      <c r="S53" s="246"/>
    </row>
    <row r="54" spans="1:19" ht="26.25">
      <c r="A54" s="168"/>
      <c r="B54" s="275"/>
      <c r="C54" s="276"/>
      <c r="D54" s="275"/>
      <c r="E54" s="168"/>
      <c r="F54" s="168"/>
      <c r="G54" s="168"/>
      <c r="H54" s="246"/>
      <c r="I54" s="246"/>
      <c r="J54" s="246"/>
      <c r="K54" s="246"/>
      <c r="L54" s="246"/>
      <c r="M54" s="246"/>
      <c r="N54" s="246"/>
      <c r="O54" s="246"/>
      <c r="P54" s="246"/>
      <c r="Q54" s="246"/>
      <c r="R54" s="246"/>
      <c r="S54" s="246"/>
    </row>
    <row r="55" spans="1:19" ht="26.25">
      <c r="A55" s="168"/>
      <c r="B55" s="246"/>
      <c r="C55" s="147"/>
      <c r="D55" s="246"/>
      <c r="E55" s="168"/>
      <c r="F55" s="168"/>
      <c r="G55" s="168"/>
      <c r="H55" s="246"/>
      <c r="I55" s="246"/>
      <c r="J55" s="246"/>
      <c r="K55" s="246"/>
      <c r="L55" s="246"/>
      <c r="M55" s="246"/>
      <c r="N55" s="246"/>
      <c r="O55" s="246"/>
      <c r="P55" s="246"/>
      <c r="Q55" s="246"/>
      <c r="R55" s="246"/>
      <c r="S55" s="246"/>
    </row>
    <row r="56" spans="1:19" ht="26.25">
      <c r="A56" s="168"/>
      <c r="B56" s="246"/>
      <c r="C56" s="147"/>
      <c r="D56" s="246"/>
      <c r="E56" s="168"/>
      <c r="F56" s="168"/>
      <c r="G56" s="168"/>
      <c r="H56" s="246"/>
      <c r="I56" s="246"/>
      <c r="J56" s="246"/>
      <c r="K56" s="246"/>
      <c r="L56" s="246"/>
      <c r="M56" s="246"/>
      <c r="N56" s="246"/>
      <c r="O56" s="246"/>
      <c r="P56" s="246"/>
      <c r="Q56" s="246"/>
      <c r="R56" s="246"/>
      <c r="S56" s="246"/>
    </row>
    <row r="57" spans="1:19" ht="26.25">
      <c r="A57" s="168"/>
      <c r="B57" s="246"/>
      <c r="C57" s="147"/>
      <c r="D57" s="246"/>
      <c r="E57" s="168"/>
      <c r="F57" s="168"/>
      <c r="G57" s="168"/>
      <c r="H57" s="246"/>
      <c r="I57" s="246"/>
      <c r="J57" s="246"/>
      <c r="K57" s="246"/>
      <c r="L57" s="246"/>
      <c r="M57" s="246"/>
      <c r="N57" s="246"/>
      <c r="O57" s="246"/>
      <c r="P57" s="246"/>
      <c r="Q57" s="246"/>
      <c r="R57" s="246"/>
      <c r="S57" s="246"/>
    </row>
    <row r="58" spans="1:19" ht="26.25">
      <c r="A58" s="168"/>
      <c r="B58" s="275"/>
      <c r="C58" s="276"/>
      <c r="D58" s="275"/>
      <c r="E58" s="168"/>
      <c r="F58" s="168"/>
      <c r="G58" s="168"/>
      <c r="H58" s="246"/>
      <c r="I58" s="246"/>
      <c r="J58" s="246"/>
      <c r="K58" s="246"/>
      <c r="L58" s="246"/>
      <c r="M58" s="246"/>
      <c r="N58" s="246"/>
      <c r="O58" s="246"/>
      <c r="P58" s="246"/>
      <c r="Q58" s="246"/>
      <c r="R58" s="246"/>
      <c r="S58" s="246"/>
    </row>
    <row r="59" spans="1:19" ht="26.25">
      <c r="A59" s="168"/>
      <c r="B59" s="275"/>
      <c r="C59" s="276"/>
      <c r="D59" s="275"/>
      <c r="E59" s="168"/>
      <c r="F59" s="168"/>
      <c r="G59" s="168"/>
      <c r="H59" s="246"/>
      <c r="I59" s="246"/>
      <c r="J59" s="246"/>
      <c r="K59" s="246"/>
      <c r="L59" s="246"/>
      <c r="M59" s="246"/>
      <c r="N59" s="246"/>
      <c r="O59" s="246"/>
      <c r="P59" s="246"/>
      <c r="Q59" s="246"/>
      <c r="R59" s="246"/>
      <c r="S59" s="246"/>
    </row>
    <row r="60" spans="1:19" ht="26.25">
      <c r="A60" s="168"/>
      <c r="B60" s="275"/>
      <c r="C60" s="276"/>
      <c r="D60" s="275"/>
      <c r="E60" s="168"/>
      <c r="F60" s="168"/>
      <c r="G60" s="168"/>
      <c r="H60" s="246"/>
      <c r="I60" s="246"/>
      <c r="J60" s="246"/>
      <c r="K60" s="246"/>
      <c r="L60" s="246"/>
      <c r="M60" s="246"/>
      <c r="N60" s="246"/>
      <c r="O60" s="246"/>
      <c r="P60" s="246"/>
      <c r="Q60" s="246"/>
      <c r="R60" s="246"/>
      <c r="S60" s="246"/>
    </row>
    <row r="61" spans="1:19" ht="26.25">
      <c r="A61" s="168"/>
      <c r="B61" s="275"/>
      <c r="C61" s="276"/>
      <c r="D61" s="275"/>
      <c r="E61" s="168"/>
      <c r="F61" s="168"/>
      <c r="G61" s="168"/>
      <c r="H61" s="246"/>
      <c r="I61" s="246"/>
      <c r="J61" s="246"/>
      <c r="K61" s="246"/>
      <c r="L61" s="246"/>
      <c r="M61" s="246"/>
      <c r="N61" s="246"/>
      <c r="O61" s="246"/>
      <c r="P61" s="246"/>
      <c r="Q61" s="246"/>
      <c r="R61" s="246"/>
      <c r="S61" s="246"/>
    </row>
    <row r="62" spans="1:15" ht="26.25">
      <c r="A62" s="246"/>
      <c r="B62" s="246"/>
      <c r="C62" s="147"/>
      <c r="D62" s="246"/>
      <c r="E62" s="246"/>
      <c r="F62" s="246"/>
      <c r="G62" s="246"/>
      <c r="H62" s="246"/>
      <c r="I62" s="246"/>
      <c r="J62" s="246"/>
      <c r="K62" s="246"/>
      <c r="L62" s="246"/>
      <c r="M62" s="246"/>
      <c r="N62" s="246"/>
      <c r="O62" s="246"/>
    </row>
    <row r="63" spans="1:15" ht="26.25">
      <c r="A63" s="246"/>
      <c r="B63" s="246"/>
      <c r="C63" s="147"/>
      <c r="D63" s="246"/>
      <c r="E63" s="246"/>
      <c r="F63" s="246"/>
      <c r="G63" s="246"/>
      <c r="H63" s="246"/>
      <c r="I63" s="246"/>
      <c r="J63" s="246"/>
      <c r="K63" s="246"/>
      <c r="L63" s="246"/>
      <c r="M63" s="246"/>
      <c r="N63" s="246"/>
      <c r="O63" s="246"/>
    </row>
    <row r="64" spans="1:15" ht="26.25">
      <c r="A64" s="246"/>
      <c r="B64" s="246"/>
      <c r="C64" s="147"/>
      <c r="D64" s="246"/>
      <c r="E64" s="246"/>
      <c r="F64" s="246"/>
      <c r="G64" s="246"/>
      <c r="H64" s="246"/>
      <c r="I64" s="246"/>
      <c r="J64" s="246"/>
      <c r="K64" s="246"/>
      <c r="L64" s="246"/>
      <c r="M64" s="246"/>
      <c r="N64" s="246"/>
      <c r="O64" s="246"/>
    </row>
    <row r="65" spans="1:15" ht="26.25">
      <c r="A65" s="246"/>
      <c r="B65" s="246"/>
      <c r="C65" s="147"/>
      <c r="D65" s="246"/>
      <c r="E65" s="246"/>
      <c r="F65" s="246"/>
      <c r="G65" s="246"/>
      <c r="H65" s="246"/>
      <c r="I65" s="246"/>
      <c r="J65" s="246"/>
      <c r="K65" s="246"/>
      <c r="L65" s="246"/>
      <c r="M65" s="246"/>
      <c r="N65" s="246"/>
      <c r="O65" s="246"/>
    </row>
    <row r="66" spans="1:15" ht="26.25">
      <c r="A66" s="246"/>
      <c r="B66" s="246"/>
      <c r="C66" s="147"/>
      <c r="D66" s="246"/>
      <c r="E66" s="246"/>
      <c r="F66" s="246"/>
      <c r="G66" s="246"/>
      <c r="H66" s="246"/>
      <c r="I66" s="246"/>
      <c r="J66" s="246"/>
      <c r="K66" s="246"/>
      <c r="L66" s="246"/>
      <c r="M66" s="246"/>
      <c r="N66" s="246"/>
      <c r="O66" s="246"/>
    </row>
    <row r="67" spans="1:15" ht="26.25">
      <c r="A67" s="246"/>
      <c r="B67" s="246"/>
      <c r="C67" s="147"/>
      <c r="D67" s="246"/>
      <c r="E67" s="246"/>
      <c r="F67" s="246"/>
      <c r="G67" s="246"/>
      <c r="H67" s="246"/>
      <c r="I67" s="246"/>
      <c r="J67" s="246"/>
      <c r="K67" s="246"/>
      <c r="L67" s="246"/>
      <c r="M67" s="246"/>
      <c r="N67" s="246"/>
      <c r="O67" s="246"/>
    </row>
    <row r="68" spans="1:15" ht="26.25">
      <c r="A68" s="246"/>
      <c r="B68" s="246"/>
      <c r="C68" s="147"/>
      <c r="D68" s="246"/>
      <c r="E68" s="246"/>
      <c r="F68" s="246"/>
      <c r="G68" s="246"/>
      <c r="H68" s="246"/>
      <c r="I68" s="246"/>
      <c r="J68" s="246"/>
      <c r="K68" s="246"/>
      <c r="L68" s="246"/>
      <c r="M68" s="246"/>
      <c r="N68" s="246"/>
      <c r="O68" s="246"/>
    </row>
    <row r="69" spans="1:15" ht="26.25">
      <c r="A69" s="246"/>
      <c r="B69" s="246"/>
      <c r="C69" s="147"/>
      <c r="D69" s="246"/>
      <c r="E69" s="246"/>
      <c r="F69" s="246"/>
      <c r="G69" s="246"/>
      <c r="H69" s="246"/>
      <c r="I69" s="246"/>
      <c r="J69" s="246"/>
      <c r="K69" s="246"/>
      <c r="L69" s="246"/>
      <c r="M69" s="246"/>
      <c r="N69" s="246"/>
      <c r="O69" s="246"/>
    </row>
    <row r="70" spans="1:15" ht="26.25">
      <c r="A70" s="246"/>
      <c r="B70" s="246"/>
      <c r="C70" s="147"/>
      <c r="D70" s="246"/>
      <c r="E70" s="246"/>
      <c r="F70" s="246"/>
      <c r="G70" s="246"/>
      <c r="H70" s="246"/>
      <c r="I70" s="246"/>
      <c r="J70" s="246"/>
      <c r="K70" s="246"/>
      <c r="L70" s="246"/>
      <c r="M70" s="246"/>
      <c r="N70" s="246"/>
      <c r="O70" s="246"/>
    </row>
    <row r="71" spans="1:15" ht="26.25">
      <c r="A71" s="246"/>
      <c r="B71" s="246"/>
      <c r="C71" s="147"/>
      <c r="D71" s="246"/>
      <c r="E71" s="246"/>
      <c r="F71" s="246"/>
      <c r="G71" s="246"/>
      <c r="H71" s="246"/>
      <c r="I71" s="246"/>
      <c r="J71" s="246"/>
      <c r="K71" s="246"/>
      <c r="L71" s="246"/>
      <c r="M71" s="246"/>
      <c r="N71" s="246"/>
      <c r="O71" s="246"/>
    </row>
    <row r="72" spans="1:15" ht="26.25">
      <c r="A72" s="246"/>
      <c r="B72" s="246"/>
      <c r="C72" s="147"/>
      <c r="D72" s="246"/>
      <c r="E72" s="246"/>
      <c r="F72" s="246"/>
      <c r="G72" s="246"/>
      <c r="H72" s="246"/>
      <c r="I72" s="246"/>
      <c r="J72" s="246"/>
      <c r="K72" s="246"/>
      <c r="L72" s="246"/>
      <c r="M72" s="246"/>
      <c r="N72" s="246"/>
      <c r="O72" s="246"/>
    </row>
    <row r="73" spans="1:15" ht="26.25">
      <c r="A73" s="246"/>
      <c r="B73" s="246"/>
      <c r="C73" s="147"/>
      <c r="D73" s="246"/>
      <c r="E73" s="246"/>
      <c r="F73" s="246"/>
      <c r="G73" s="246"/>
      <c r="H73" s="246"/>
      <c r="I73" s="246"/>
      <c r="J73" s="246"/>
      <c r="K73" s="246"/>
      <c r="L73" s="246"/>
      <c r="M73" s="246"/>
      <c r="N73" s="246"/>
      <c r="O73" s="246"/>
    </row>
    <row r="74" spans="1:15" ht="26.25">
      <c r="A74" s="246"/>
      <c r="B74" s="246"/>
      <c r="C74" s="147"/>
      <c r="D74" s="246"/>
      <c r="E74" s="246"/>
      <c r="F74" s="246"/>
      <c r="G74" s="246"/>
      <c r="H74" s="246"/>
      <c r="I74" s="246"/>
      <c r="J74" s="246"/>
      <c r="K74" s="246"/>
      <c r="L74" s="246"/>
      <c r="M74" s="246"/>
      <c r="N74" s="246"/>
      <c r="O74" s="246"/>
    </row>
    <row r="75" spans="1:15" ht="26.25">
      <c r="A75" s="246"/>
      <c r="B75" s="246"/>
      <c r="C75" s="147"/>
      <c r="D75" s="246"/>
      <c r="E75" s="246"/>
      <c r="F75" s="246"/>
      <c r="G75" s="246"/>
      <c r="H75" s="246"/>
      <c r="I75" s="246"/>
      <c r="J75" s="246"/>
      <c r="K75" s="246"/>
      <c r="L75" s="246"/>
      <c r="M75" s="246"/>
      <c r="N75" s="246"/>
      <c r="O75" s="246"/>
    </row>
    <row r="76" spans="1:15" ht="26.25">
      <c r="A76" s="246"/>
      <c r="B76" s="246"/>
      <c r="C76" s="147"/>
      <c r="D76" s="246"/>
      <c r="E76" s="246"/>
      <c r="F76" s="246"/>
      <c r="G76" s="246"/>
      <c r="H76" s="246"/>
      <c r="I76" s="246"/>
      <c r="J76" s="246"/>
      <c r="K76" s="246"/>
      <c r="L76" s="246"/>
      <c r="M76" s="246"/>
      <c r="N76" s="246"/>
      <c r="O76" s="246"/>
    </row>
    <row r="77" spans="1:15" ht="26.25">
      <c r="A77" s="246"/>
      <c r="B77" s="246"/>
      <c r="C77" s="147"/>
      <c r="D77" s="246"/>
      <c r="E77" s="246"/>
      <c r="F77" s="246"/>
      <c r="G77" s="246"/>
      <c r="H77" s="246"/>
      <c r="I77" s="246"/>
      <c r="J77" s="246"/>
      <c r="K77" s="246"/>
      <c r="L77" s="246"/>
      <c r="M77" s="246"/>
      <c r="N77" s="246"/>
      <c r="O77" s="246"/>
    </row>
    <row r="78" spans="1:15" ht="26.25">
      <c r="A78" s="246"/>
      <c r="B78" s="246"/>
      <c r="C78" s="147"/>
      <c r="D78" s="246"/>
      <c r="E78" s="246"/>
      <c r="F78" s="246"/>
      <c r="G78" s="246"/>
      <c r="H78" s="246"/>
      <c r="I78" s="246"/>
      <c r="J78" s="246"/>
      <c r="K78" s="246"/>
      <c r="L78" s="246"/>
      <c r="M78" s="246"/>
      <c r="N78" s="246"/>
      <c r="O78" s="246"/>
    </row>
    <row r="79" spans="1:15" ht="26.25">
      <c r="A79" s="246"/>
      <c r="B79" s="246"/>
      <c r="C79" s="147"/>
      <c r="D79" s="246"/>
      <c r="E79" s="246"/>
      <c r="F79" s="246"/>
      <c r="G79" s="246"/>
      <c r="H79" s="246"/>
      <c r="I79" s="246"/>
      <c r="J79" s="246"/>
      <c r="K79" s="246"/>
      <c r="L79" s="246"/>
      <c r="M79" s="246"/>
      <c r="N79" s="246"/>
      <c r="O79" s="246"/>
    </row>
    <row r="80" spans="1:15" ht="26.25">
      <c r="A80" s="246"/>
      <c r="B80" s="246"/>
      <c r="C80" s="147"/>
      <c r="D80" s="246"/>
      <c r="E80" s="246"/>
      <c r="F80" s="246"/>
      <c r="G80" s="246"/>
      <c r="H80" s="246"/>
      <c r="I80" s="246"/>
      <c r="J80" s="246"/>
      <c r="K80" s="246"/>
      <c r="L80" s="246"/>
      <c r="M80" s="246"/>
      <c r="N80" s="246"/>
      <c r="O80" s="246"/>
    </row>
    <row r="81" spans="1:15" ht="26.25">
      <c r="A81" s="246"/>
      <c r="B81" s="246"/>
      <c r="C81" s="147"/>
      <c r="D81" s="246"/>
      <c r="E81" s="246"/>
      <c r="F81" s="246"/>
      <c r="G81" s="246"/>
      <c r="H81" s="246"/>
      <c r="I81" s="246"/>
      <c r="J81" s="246"/>
      <c r="K81" s="246"/>
      <c r="L81" s="246"/>
      <c r="M81" s="246"/>
      <c r="N81" s="246"/>
      <c r="O81" s="246"/>
    </row>
    <row r="82" spans="1:15" ht="26.25">
      <c r="A82" s="246"/>
      <c r="B82" s="246"/>
      <c r="C82" s="147"/>
      <c r="D82" s="246"/>
      <c r="E82" s="246"/>
      <c r="F82" s="246"/>
      <c r="G82" s="246"/>
      <c r="H82" s="246"/>
      <c r="I82" s="246"/>
      <c r="J82" s="246"/>
      <c r="K82" s="246"/>
      <c r="L82" s="246"/>
      <c r="M82" s="246"/>
      <c r="N82" s="246"/>
      <c r="O82" s="246"/>
    </row>
    <row r="83" spans="1:15" ht="26.25">
      <c r="A83" s="246"/>
      <c r="B83" s="246"/>
      <c r="C83" s="147"/>
      <c r="D83" s="246"/>
      <c r="E83" s="246"/>
      <c r="F83" s="246"/>
      <c r="G83" s="246"/>
      <c r="H83" s="246"/>
      <c r="I83" s="246"/>
      <c r="J83" s="246"/>
      <c r="K83" s="246"/>
      <c r="L83" s="246"/>
      <c r="M83" s="246"/>
      <c r="N83" s="246"/>
      <c r="O83" s="246"/>
    </row>
    <row r="84" spans="1:15" ht="26.25">
      <c r="A84" s="246"/>
      <c r="B84" s="246"/>
      <c r="C84" s="147"/>
      <c r="D84" s="246"/>
      <c r="E84" s="246"/>
      <c r="F84" s="246"/>
      <c r="G84" s="246"/>
      <c r="H84" s="246"/>
      <c r="I84" s="246"/>
      <c r="J84" s="246"/>
      <c r="K84" s="246"/>
      <c r="L84" s="246"/>
      <c r="M84" s="246"/>
      <c r="N84" s="246"/>
      <c r="O84" s="246"/>
    </row>
    <row r="85" spans="1:15" ht="26.25">
      <c r="A85" s="246"/>
      <c r="B85" s="246"/>
      <c r="C85" s="147"/>
      <c r="D85" s="246"/>
      <c r="E85" s="246"/>
      <c r="F85" s="246"/>
      <c r="G85" s="246"/>
      <c r="H85" s="246"/>
      <c r="I85" s="246"/>
      <c r="J85" s="246"/>
      <c r="K85" s="246"/>
      <c r="L85" s="246"/>
      <c r="M85" s="246"/>
      <c r="N85" s="246"/>
      <c r="O85" s="246"/>
    </row>
    <row r="86" spans="1:15" ht="26.25">
      <c r="A86" s="246"/>
      <c r="B86" s="246"/>
      <c r="C86" s="147"/>
      <c r="D86" s="246"/>
      <c r="E86" s="246"/>
      <c r="F86" s="246"/>
      <c r="G86" s="246"/>
      <c r="H86" s="246"/>
      <c r="I86" s="246"/>
      <c r="J86" s="246"/>
      <c r="K86" s="246"/>
      <c r="L86" s="246"/>
      <c r="M86" s="246"/>
      <c r="N86" s="246"/>
      <c r="O86" s="246"/>
    </row>
    <row r="87" spans="1:15" ht="26.25">
      <c r="A87" s="246"/>
      <c r="B87" s="246"/>
      <c r="C87" s="147"/>
      <c r="D87" s="246"/>
      <c r="E87" s="246"/>
      <c r="F87" s="246"/>
      <c r="G87" s="246"/>
      <c r="H87" s="246"/>
      <c r="I87" s="246"/>
      <c r="J87" s="246"/>
      <c r="K87" s="246"/>
      <c r="L87" s="246"/>
      <c r="M87" s="246"/>
      <c r="N87" s="246"/>
      <c r="O87" s="246"/>
    </row>
    <row r="88" spans="1:15" ht="26.25">
      <c r="A88" s="246"/>
      <c r="B88" s="246"/>
      <c r="C88" s="147"/>
      <c r="D88" s="246"/>
      <c r="E88" s="246"/>
      <c r="F88" s="246"/>
      <c r="G88" s="246"/>
      <c r="H88" s="246"/>
      <c r="I88" s="246"/>
      <c r="J88" s="246"/>
      <c r="K88" s="246"/>
      <c r="L88" s="246"/>
      <c r="M88" s="246"/>
      <c r="N88" s="246"/>
      <c r="O88" s="246"/>
    </row>
    <row r="89" spans="1:15" ht="26.25">
      <c r="A89" s="246"/>
      <c r="B89" s="246"/>
      <c r="C89" s="147"/>
      <c r="D89" s="246"/>
      <c r="E89" s="246"/>
      <c r="F89" s="246"/>
      <c r="G89" s="246"/>
      <c r="H89" s="246"/>
      <c r="I89" s="246"/>
      <c r="J89" s="246"/>
      <c r="K89" s="246"/>
      <c r="L89" s="246"/>
      <c r="M89" s="246"/>
      <c r="N89" s="246"/>
      <c r="O89" s="246"/>
    </row>
    <row r="90" spans="1:15" ht="26.25">
      <c r="A90" s="246"/>
      <c r="B90" s="246"/>
      <c r="C90" s="147"/>
      <c r="D90" s="246"/>
      <c r="E90" s="246"/>
      <c r="F90" s="246"/>
      <c r="G90" s="246"/>
      <c r="H90" s="246"/>
      <c r="I90" s="246"/>
      <c r="J90" s="246"/>
      <c r="K90" s="246"/>
      <c r="L90" s="246"/>
      <c r="M90" s="246"/>
      <c r="N90" s="246"/>
      <c r="O90" s="246"/>
    </row>
    <row r="91" spans="1:15" ht="26.25">
      <c r="A91" s="246"/>
      <c r="B91" s="246"/>
      <c r="C91" s="147"/>
      <c r="D91" s="246"/>
      <c r="E91" s="246"/>
      <c r="F91" s="246"/>
      <c r="G91" s="246"/>
      <c r="H91" s="246"/>
      <c r="I91" s="246"/>
      <c r="J91" s="246"/>
      <c r="K91" s="246"/>
      <c r="L91" s="246"/>
      <c r="M91" s="246"/>
      <c r="N91" s="246"/>
      <c r="O91" s="246"/>
    </row>
    <row r="92" spans="1:15" ht="26.25">
      <c r="A92" s="246"/>
      <c r="B92" s="246"/>
      <c r="C92" s="147"/>
      <c r="D92" s="246"/>
      <c r="E92" s="246"/>
      <c r="F92" s="246"/>
      <c r="G92" s="246"/>
      <c r="H92" s="246"/>
      <c r="I92" s="246"/>
      <c r="J92" s="246"/>
      <c r="K92" s="246"/>
      <c r="L92" s="246"/>
      <c r="M92" s="246"/>
      <c r="N92" s="246"/>
      <c r="O92" s="246"/>
    </row>
    <row r="93" spans="1:15" ht="26.25">
      <c r="A93" s="246"/>
      <c r="B93" s="246"/>
      <c r="C93" s="147"/>
      <c r="D93" s="246"/>
      <c r="E93" s="246"/>
      <c r="F93" s="246"/>
      <c r="G93" s="246"/>
      <c r="H93" s="246"/>
      <c r="I93" s="246"/>
      <c r="J93" s="246"/>
      <c r="K93" s="246"/>
      <c r="L93" s="246"/>
      <c r="M93" s="246"/>
      <c r="N93" s="246"/>
      <c r="O93" s="246"/>
    </row>
    <row r="94" spans="1:15" ht="26.25">
      <c r="A94" s="246"/>
      <c r="B94" s="246"/>
      <c r="C94" s="147"/>
      <c r="D94" s="246"/>
      <c r="E94" s="246"/>
      <c r="F94" s="246"/>
      <c r="G94" s="246"/>
      <c r="H94" s="246"/>
      <c r="I94" s="246"/>
      <c r="J94" s="246"/>
      <c r="K94" s="246"/>
      <c r="L94" s="246"/>
      <c r="M94" s="246"/>
      <c r="N94" s="246"/>
      <c r="O94" s="246"/>
    </row>
    <row r="95" spans="1:15" ht="26.25">
      <c r="A95" s="246"/>
      <c r="B95" s="246"/>
      <c r="C95" s="147"/>
      <c r="D95" s="246"/>
      <c r="E95" s="246"/>
      <c r="F95" s="246"/>
      <c r="G95" s="246"/>
      <c r="H95" s="246"/>
      <c r="I95" s="246"/>
      <c r="J95" s="246"/>
      <c r="K95" s="246"/>
      <c r="L95" s="246"/>
      <c r="M95" s="246"/>
      <c r="N95" s="246"/>
      <c r="O95" s="246"/>
    </row>
    <row r="96" spans="1:15" ht="26.25">
      <c r="A96" s="246"/>
      <c r="B96" s="246"/>
      <c r="C96" s="147"/>
      <c r="D96" s="246"/>
      <c r="E96" s="246"/>
      <c r="F96" s="246"/>
      <c r="G96" s="246"/>
      <c r="H96" s="246"/>
      <c r="I96" s="246"/>
      <c r="J96" s="246"/>
      <c r="K96" s="246"/>
      <c r="L96" s="246"/>
      <c r="M96" s="246"/>
      <c r="N96" s="246"/>
      <c r="O96" s="246"/>
    </row>
    <row r="97" spans="1:15" ht="26.25">
      <c r="A97" s="246"/>
      <c r="B97" s="246"/>
      <c r="C97" s="147"/>
      <c r="D97" s="246"/>
      <c r="E97" s="246"/>
      <c r="F97" s="246"/>
      <c r="G97" s="246"/>
      <c r="H97" s="246"/>
      <c r="I97" s="246"/>
      <c r="J97" s="246"/>
      <c r="K97" s="246"/>
      <c r="L97" s="246"/>
      <c r="M97" s="246"/>
      <c r="N97" s="246"/>
      <c r="O97" s="246"/>
    </row>
  </sheetData>
  <sheetProtection/>
  <mergeCells count="22">
    <mergeCell ref="A43:B43"/>
    <mergeCell ref="D43:G43"/>
    <mergeCell ref="B41:E41"/>
    <mergeCell ref="A4:G4"/>
    <mergeCell ref="A6:A7"/>
    <mergeCell ref="B6:B7"/>
    <mergeCell ref="G6:G7"/>
    <mergeCell ref="C6:C7"/>
    <mergeCell ref="D6:D7"/>
    <mergeCell ref="E6:F6"/>
    <mergeCell ref="N6:N7"/>
    <mergeCell ref="S6:S7"/>
    <mergeCell ref="O6:O7"/>
    <mergeCell ref="P6:P7"/>
    <mergeCell ref="Q6:Q7"/>
    <mergeCell ref="R6:R7"/>
    <mergeCell ref="L6:L7"/>
    <mergeCell ref="M6:M7"/>
    <mergeCell ref="H6:H7"/>
    <mergeCell ref="I6:I7"/>
    <mergeCell ref="J6:J7"/>
    <mergeCell ref="K6:K7"/>
  </mergeCells>
  <printOptions/>
  <pageMargins left="0.75" right="0.75" top="1" bottom="1" header="0.5" footer="0.5"/>
  <pageSetup fitToHeight="1" fitToWidth="1" orientation="portrait" scale="42" r:id="rId1"/>
  <colBreaks count="1" manualBreakCount="1">
    <brk id="7" max="65535" man="1"/>
  </colBreaks>
  <ignoredErrors>
    <ignoredError sqref="A8:A11 A14:A38" numberStoredAsText="1"/>
  </ignoredErrors>
</worksheet>
</file>

<file path=xl/worksheets/sheet5.xml><?xml version="1.0" encoding="utf-8"?>
<worksheet xmlns="http://schemas.openxmlformats.org/spreadsheetml/2006/main" xmlns:r="http://schemas.openxmlformats.org/officeDocument/2006/relationships">
  <sheetPr>
    <tabColor theme="0"/>
  </sheetPr>
  <dimension ref="A1:P50"/>
  <sheetViews>
    <sheetView zoomScalePageLayoutView="0" workbookViewId="0" topLeftCell="A1">
      <selection activeCell="M54" sqref="M54"/>
    </sheetView>
  </sheetViews>
  <sheetFormatPr defaultColWidth="9.140625" defaultRowHeight="12.75"/>
  <cols>
    <col min="2" max="2" width="18.140625" style="0" customWidth="1"/>
  </cols>
  <sheetData>
    <row r="1" spans="1:16" ht="12.75">
      <c r="A1" s="583"/>
      <c r="B1" s="583"/>
      <c r="C1" s="583"/>
      <c r="D1" s="583"/>
      <c r="E1" s="583"/>
      <c r="F1" s="583"/>
      <c r="G1" s="583"/>
      <c r="H1" s="583"/>
      <c r="I1" s="583"/>
      <c r="J1" s="583"/>
      <c r="K1" s="583"/>
      <c r="L1" s="583"/>
      <c r="M1" s="583"/>
      <c r="N1" s="583"/>
      <c r="O1" s="583"/>
      <c r="P1" s="583"/>
    </row>
    <row r="2" spans="1:16" ht="14.25">
      <c r="A2" s="584" t="s">
        <v>807</v>
      </c>
      <c r="B2" s="585"/>
      <c r="C2" s="585"/>
      <c r="D2" s="585"/>
      <c r="E2" s="585"/>
      <c r="F2" s="585"/>
      <c r="G2" s="585"/>
      <c r="H2" s="585"/>
      <c r="I2" s="585"/>
      <c r="J2" s="585"/>
      <c r="K2" s="585"/>
      <c r="L2" s="585"/>
      <c r="M2" s="585"/>
      <c r="N2" s="585"/>
      <c r="O2" s="585"/>
      <c r="P2" s="586" t="s">
        <v>808</v>
      </c>
    </row>
    <row r="3" spans="1:16" ht="14.25">
      <c r="A3" s="584" t="s">
        <v>735</v>
      </c>
      <c r="B3" s="585"/>
      <c r="C3" s="585"/>
      <c r="D3" s="585"/>
      <c r="E3" s="585"/>
      <c r="F3" s="585"/>
      <c r="G3" s="585"/>
      <c r="H3" s="585"/>
      <c r="I3" s="585"/>
      <c r="J3" s="585"/>
      <c r="K3" s="585"/>
      <c r="L3" s="585"/>
      <c r="M3" s="585"/>
      <c r="N3" s="585"/>
      <c r="O3" s="585"/>
      <c r="P3" s="585"/>
    </row>
    <row r="4" spans="1:16" ht="14.25">
      <c r="A4" s="584"/>
      <c r="B4" s="585"/>
      <c r="C4" s="585"/>
      <c r="D4" s="585"/>
      <c r="E4" s="585"/>
      <c r="F4" s="585"/>
      <c r="G4" s="585"/>
      <c r="H4" s="585"/>
      <c r="I4" s="585"/>
      <c r="J4" s="585"/>
      <c r="K4" s="585"/>
      <c r="L4" s="585"/>
      <c r="M4" s="585"/>
      <c r="N4" s="585"/>
      <c r="O4" s="585"/>
      <c r="P4" s="585"/>
    </row>
    <row r="5" spans="1:16" ht="14.25">
      <c r="A5" s="584"/>
      <c r="B5" s="585"/>
      <c r="C5" s="585"/>
      <c r="D5" s="585"/>
      <c r="E5" s="585"/>
      <c r="F5" s="585"/>
      <c r="G5" s="585"/>
      <c r="H5" s="585"/>
      <c r="I5" s="585"/>
      <c r="J5" s="585"/>
      <c r="K5" s="585"/>
      <c r="L5" s="585"/>
      <c r="M5" s="585"/>
      <c r="N5" s="585"/>
      <c r="O5" s="585"/>
      <c r="P5" s="585"/>
    </row>
    <row r="6" spans="1:16" ht="14.25">
      <c r="A6" s="584"/>
      <c r="B6" s="585"/>
      <c r="C6" s="585"/>
      <c r="D6" s="585"/>
      <c r="E6" s="585"/>
      <c r="F6" s="585"/>
      <c r="G6" s="585"/>
      <c r="H6" s="585"/>
      <c r="I6" s="585"/>
      <c r="J6" s="585"/>
      <c r="K6" s="585"/>
      <c r="L6" s="585"/>
      <c r="M6" s="585"/>
      <c r="N6" s="585"/>
      <c r="O6" s="585"/>
      <c r="P6" s="585"/>
    </row>
    <row r="7" spans="1:16" ht="15">
      <c r="A7" s="585"/>
      <c r="B7" s="585"/>
      <c r="C7" s="585"/>
      <c r="D7" s="587"/>
      <c r="E7" s="585"/>
      <c r="F7" s="585"/>
      <c r="G7" s="585"/>
      <c r="H7" s="585"/>
      <c r="I7" s="585"/>
      <c r="J7" s="585"/>
      <c r="K7" s="585"/>
      <c r="L7" s="585"/>
      <c r="M7" s="585"/>
      <c r="N7" s="585"/>
      <c r="O7" s="585"/>
      <c r="P7" s="585"/>
    </row>
    <row r="8" spans="1:16" ht="14.25">
      <c r="A8" s="588" t="s">
        <v>809</v>
      </c>
      <c r="B8" s="588"/>
      <c r="C8" s="588"/>
      <c r="D8" s="588"/>
      <c r="E8" s="588"/>
      <c r="F8" s="588"/>
      <c r="G8" s="588"/>
      <c r="H8" s="588"/>
      <c r="I8" s="588"/>
      <c r="J8" s="588"/>
      <c r="K8" s="588"/>
      <c r="L8" s="588"/>
      <c r="M8" s="588"/>
      <c r="N8" s="588"/>
      <c r="O8" s="588"/>
      <c r="P8" s="588"/>
    </row>
    <row r="9" spans="1:16" ht="14.25">
      <c r="A9" s="589"/>
      <c r="B9" s="589"/>
      <c r="C9" s="589"/>
      <c r="D9" s="589"/>
      <c r="E9" s="589"/>
      <c r="F9" s="589"/>
      <c r="G9" s="589"/>
      <c r="H9" s="589"/>
      <c r="I9" s="589"/>
      <c r="J9" s="589"/>
      <c r="K9" s="589"/>
      <c r="L9" s="589"/>
      <c r="M9" s="589"/>
      <c r="N9" s="589"/>
      <c r="O9" s="589"/>
      <c r="P9" s="589"/>
    </row>
    <row r="10" spans="1:16" ht="14.25">
      <c r="A10" s="589"/>
      <c r="B10" s="589"/>
      <c r="C10" s="589"/>
      <c r="D10" s="589"/>
      <c r="E10" s="589"/>
      <c r="F10" s="589"/>
      <c r="G10" s="589"/>
      <c r="H10" s="589"/>
      <c r="I10" s="589"/>
      <c r="J10" s="589"/>
      <c r="K10" s="589"/>
      <c r="L10" s="589"/>
      <c r="M10" s="589"/>
      <c r="N10" s="589"/>
      <c r="O10" s="589"/>
      <c r="P10" s="589"/>
    </row>
    <row r="11" spans="1:16" ht="14.25">
      <c r="A11" s="585"/>
      <c r="B11" s="585"/>
      <c r="C11" s="585"/>
      <c r="D11" s="590"/>
      <c r="E11" s="590"/>
      <c r="F11" s="590"/>
      <c r="G11" s="589"/>
      <c r="H11" s="589"/>
      <c r="I11" s="589"/>
      <c r="J11" s="589"/>
      <c r="K11" s="589"/>
      <c r="L11" s="585"/>
      <c r="M11" s="585"/>
      <c r="N11" s="585"/>
      <c r="O11" s="585"/>
      <c r="P11" s="585"/>
    </row>
    <row r="12" spans="1:16" ht="15">
      <c r="A12" s="591" t="s">
        <v>810</v>
      </c>
      <c r="B12" s="592" t="s">
        <v>811</v>
      </c>
      <c r="C12" s="593" t="s">
        <v>812</v>
      </c>
      <c r="D12" s="592" t="s">
        <v>813</v>
      </c>
      <c r="E12" s="592"/>
      <c r="F12" s="592"/>
      <c r="G12" s="592"/>
      <c r="H12" s="592"/>
      <c r="I12" s="592"/>
      <c r="J12" s="592"/>
      <c r="K12" s="592"/>
      <c r="L12" s="592"/>
      <c r="M12" s="592"/>
      <c r="N12" s="592"/>
      <c r="O12" s="592"/>
      <c r="P12" s="594" t="s">
        <v>814</v>
      </c>
    </row>
    <row r="13" spans="1:16" ht="45">
      <c r="A13" s="591"/>
      <c r="B13" s="592"/>
      <c r="C13" s="593"/>
      <c r="D13" s="595" t="s">
        <v>815</v>
      </c>
      <c r="E13" s="595" t="s">
        <v>816</v>
      </c>
      <c r="F13" s="595" t="s">
        <v>817</v>
      </c>
      <c r="G13" s="593" t="s">
        <v>818</v>
      </c>
      <c r="H13" s="593" t="s">
        <v>819</v>
      </c>
      <c r="I13" s="593" t="s">
        <v>820</v>
      </c>
      <c r="J13" s="593" t="s">
        <v>821</v>
      </c>
      <c r="K13" s="593" t="s">
        <v>822</v>
      </c>
      <c r="L13" s="593" t="s">
        <v>823</v>
      </c>
      <c r="M13" s="593" t="s">
        <v>824</v>
      </c>
      <c r="N13" s="593" t="s">
        <v>825</v>
      </c>
      <c r="O13" s="593" t="s">
        <v>826</v>
      </c>
      <c r="P13" s="594" t="s">
        <v>827</v>
      </c>
    </row>
    <row r="14" spans="1:16" ht="45">
      <c r="A14" s="591"/>
      <c r="B14" s="592"/>
      <c r="C14" s="593"/>
      <c r="D14" s="595"/>
      <c r="E14" s="595"/>
      <c r="F14" s="595"/>
      <c r="G14" s="593"/>
      <c r="H14" s="593"/>
      <c r="I14" s="593"/>
      <c r="J14" s="593"/>
      <c r="K14" s="593"/>
      <c r="L14" s="593"/>
      <c r="M14" s="593"/>
      <c r="N14" s="593"/>
      <c r="O14" s="593"/>
      <c r="P14" s="594" t="s">
        <v>812</v>
      </c>
    </row>
    <row r="15" spans="1:16" ht="57">
      <c r="A15" s="596" t="s">
        <v>59</v>
      </c>
      <c r="B15" s="597" t="s">
        <v>828</v>
      </c>
      <c r="C15" s="594"/>
      <c r="D15" s="598"/>
      <c r="E15" s="598"/>
      <c r="F15" s="598"/>
      <c r="G15" s="594"/>
      <c r="H15" s="594"/>
      <c r="I15" s="594"/>
      <c r="J15" s="594"/>
      <c r="K15" s="594"/>
      <c r="L15" s="594"/>
      <c r="M15" s="594"/>
      <c r="N15" s="594"/>
      <c r="O15" s="594"/>
      <c r="P15" s="594"/>
    </row>
    <row r="16" spans="1:16" ht="108">
      <c r="A16" s="596"/>
      <c r="B16" s="599" t="s">
        <v>829</v>
      </c>
      <c r="C16" s="600">
        <v>39.33</v>
      </c>
      <c r="D16" s="600">
        <v>39.33</v>
      </c>
      <c r="E16" s="600">
        <v>39.33</v>
      </c>
      <c r="F16" s="600">
        <v>39.33</v>
      </c>
      <c r="G16" s="600">
        <v>39.33</v>
      </c>
      <c r="H16" s="600">
        <v>39.33</v>
      </c>
      <c r="I16" s="600">
        <v>39.33</v>
      </c>
      <c r="J16" s="600">
        <v>39.33</v>
      </c>
      <c r="K16" s="600">
        <v>39.33</v>
      </c>
      <c r="L16" s="600">
        <v>39.33</v>
      </c>
      <c r="M16" s="600"/>
      <c r="N16" s="600"/>
      <c r="O16" s="600"/>
      <c r="P16" s="594">
        <v>0</v>
      </c>
    </row>
    <row r="17" spans="1:16" ht="105">
      <c r="A17" s="596"/>
      <c r="B17" s="599" t="s">
        <v>830</v>
      </c>
      <c r="C17" s="600">
        <v>39.33</v>
      </c>
      <c r="D17" s="600">
        <v>39.33</v>
      </c>
      <c r="E17" s="600">
        <v>39.33</v>
      </c>
      <c r="F17" s="600">
        <v>39.33</v>
      </c>
      <c r="G17" s="600">
        <v>39.33</v>
      </c>
      <c r="H17" s="600">
        <v>39.33</v>
      </c>
      <c r="I17" s="600">
        <v>39.33</v>
      </c>
      <c r="J17" s="600">
        <v>39.33</v>
      </c>
      <c r="K17" s="600">
        <v>39.33</v>
      </c>
      <c r="L17" s="600">
        <v>39.33</v>
      </c>
      <c r="M17" s="600"/>
      <c r="N17" s="600"/>
      <c r="O17" s="600"/>
      <c r="P17" s="594">
        <v>0</v>
      </c>
    </row>
    <row r="18" spans="1:16" ht="57">
      <c r="A18" s="596" t="s">
        <v>60</v>
      </c>
      <c r="B18" s="597" t="s">
        <v>831</v>
      </c>
      <c r="C18" s="594"/>
      <c r="D18" s="600"/>
      <c r="E18" s="600"/>
      <c r="F18" s="600"/>
      <c r="G18" s="600"/>
      <c r="H18" s="600"/>
      <c r="I18" s="600"/>
      <c r="J18" s="600"/>
      <c r="K18" s="600"/>
      <c r="L18" s="600"/>
      <c r="M18" s="600"/>
      <c r="N18" s="600"/>
      <c r="O18" s="600"/>
      <c r="P18" s="594"/>
    </row>
    <row r="19" spans="1:16" ht="45">
      <c r="A19" s="596"/>
      <c r="B19" s="599" t="s">
        <v>832</v>
      </c>
      <c r="C19" s="600">
        <v>78.68</v>
      </c>
      <c r="D19" s="600">
        <v>78.68</v>
      </c>
      <c r="E19" s="600">
        <v>78.68</v>
      </c>
      <c r="F19" s="600">
        <v>78.68</v>
      </c>
      <c r="G19" s="600">
        <v>78.68</v>
      </c>
      <c r="H19" s="600">
        <v>78.68</v>
      </c>
      <c r="I19" s="600">
        <v>78.68</v>
      </c>
      <c r="J19" s="600">
        <v>78.68</v>
      </c>
      <c r="K19" s="600">
        <v>78.68</v>
      </c>
      <c r="L19" s="600">
        <v>78.68</v>
      </c>
      <c r="M19" s="600"/>
      <c r="N19" s="600"/>
      <c r="O19" s="600"/>
      <c r="P19" s="594">
        <v>0</v>
      </c>
    </row>
    <row r="20" spans="1:16" ht="60">
      <c r="A20" s="596"/>
      <c r="B20" s="599" t="s">
        <v>833</v>
      </c>
      <c r="C20" s="600">
        <v>59.01</v>
      </c>
      <c r="D20" s="600">
        <v>59.01</v>
      </c>
      <c r="E20" s="600">
        <v>59.01</v>
      </c>
      <c r="F20" s="600">
        <v>59.01</v>
      </c>
      <c r="G20" s="600">
        <v>59.01</v>
      </c>
      <c r="H20" s="600">
        <v>59.01</v>
      </c>
      <c r="I20" s="600">
        <v>59.01</v>
      </c>
      <c r="J20" s="600">
        <v>59.01</v>
      </c>
      <c r="K20" s="600">
        <v>59.01</v>
      </c>
      <c r="L20" s="600">
        <v>59.01</v>
      </c>
      <c r="M20" s="600"/>
      <c r="N20" s="600"/>
      <c r="O20" s="600"/>
      <c r="P20" s="594">
        <v>0</v>
      </c>
    </row>
    <row r="21" spans="1:16" ht="85.5">
      <c r="A21" s="596" t="s">
        <v>61</v>
      </c>
      <c r="B21" s="601" t="s">
        <v>834</v>
      </c>
      <c r="C21" s="602"/>
      <c r="D21" s="603"/>
      <c r="E21" s="603"/>
      <c r="F21" s="603"/>
      <c r="G21" s="603"/>
      <c r="H21" s="603"/>
      <c r="I21" s="603"/>
      <c r="J21" s="603"/>
      <c r="K21" s="603"/>
      <c r="L21" s="603"/>
      <c r="M21" s="603"/>
      <c r="N21" s="603"/>
      <c r="O21" s="603"/>
      <c r="P21" s="602"/>
    </row>
    <row r="22" spans="1:16" ht="105">
      <c r="A22" s="604"/>
      <c r="B22" s="599" t="s">
        <v>835</v>
      </c>
      <c r="C22" s="600">
        <v>19.68</v>
      </c>
      <c r="D22" s="600">
        <v>19.68</v>
      </c>
      <c r="E22" s="600">
        <v>19.68</v>
      </c>
      <c r="F22" s="600">
        <v>19.68</v>
      </c>
      <c r="G22" s="600">
        <v>19.68</v>
      </c>
      <c r="H22" s="600">
        <v>19.68</v>
      </c>
      <c r="I22" s="600">
        <v>19.68</v>
      </c>
      <c r="J22" s="600">
        <v>19.68</v>
      </c>
      <c r="K22" s="600">
        <v>19.68</v>
      </c>
      <c r="L22" s="600">
        <v>19.68</v>
      </c>
      <c r="M22" s="600"/>
      <c r="N22" s="600"/>
      <c r="O22" s="600"/>
      <c r="P22" s="594">
        <v>0</v>
      </c>
    </row>
    <row r="23" spans="1:16" ht="105">
      <c r="A23" s="596"/>
      <c r="B23" s="605" t="s">
        <v>836</v>
      </c>
      <c r="C23" s="606">
        <v>39.33</v>
      </c>
      <c r="D23" s="606">
        <v>39.33</v>
      </c>
      <c r="E23" s="606">
        <v>39.33</v>
      </c>
      <c r="F23" s="606">
        <v>39.33</v>
      </c>
      <c r="G23" s="606">
        <v>39.33</v>
      </c>
      <c r="H23" s="606">
        <v>39.33</v>
      </c>
      <c r="I23" s="606">
        <v>39.33</v>
      </c>
      <c r="J23" s="606">
        <v>39.33</v>
      </c>
      <c r="K23" s="606">
        <v>39.33</v>
      </c>
      <c r="L23" s="606">
        <v>39.33</v>
      </c>
      <c r="M23" s="606"/>
      <c r="N23" s="606"/>
      <c r="O23" s="606"/>
      <c r="P23" s="607">
        <v>0</v>
      </c>
    </row>
    <row r="24" spans="1:16" ht="85.5">
      <c r="A24" s="596" t="s">
        <v>62</v>
      </c>
      <c r="B24" s="597" t="s">
        <v>837</v>
      </c>
      <c r="C24" s="594"/>
      <c r="D24" s="600"/>
      <c r="E24" s="600"/>
      <c r="F24" s="600"/>
      <c r="G24" s="600"/>
      <c r="H24" s="600"/>
      <c r="I24" s="600"/>
      <c r="J24" s="600"/>
      <c r="K24" s="600"/>
      <c r="L24" s="600"/>
      <c r="M24" s="600"/>
      <c r="N24" s="600"/>
      <c r="O24" s="600"/>
      <c r="P24" s="594"/>
    </row>
    <row r="25" spans="1:16" ht="45">
      <c r="A25" s="596"/>
      <c r="B25" s="599" t="s">
        <v>832</v>
      </c>
      <c r="C25" s="600">
        <v>39.39</v>
      </c>
      <c r="D25" s="600">
        <v>39.39</v>
      </c>
      <c r="E25" s="600">
        <v>39.39</v>
      </c>
      <c r="F25" s="600">
        <v>39.39</v>
      </c>
      <c r="G25" s="600">
        <v>39.39</v>
      </c>
      <c r="H25" s="600">
        <v>39.39</v>
      </c>
      <c r="I25" s="600">
        <v>39.39</v>
      </c>
      <c r="J25" s="600">
        <v>39.39</v>
      </c>
      <c r="K25" s="600">
        <v>39.39</v>
      </c>
      <c r="L25" s="600">
        <v>39.39</v>
      </c>
      <c r="M25" s="600"/>
      <c r="N25" s="600"/>
      <c r="O25" s="600"/>
      <c r="P25" s="594">
        <v>0</v>
      </c>
    </row>
    <row r="26" spans="1:16" ht="60">
      <c r="A26" s="596"/>
      <c r="B26" s="599" t="s">
        <v>833</v>
      </c>
      <c r="C26" s="600">
        <v>29.52</v>
      </c>
      <c r="D26" s="600">
        <v>29.52</v>
      </c>
      <c r="E26" s="600">
        <v>29.52</v>
      </c>
      <c r="F26" s="600">
        <v>29.52</v>
      </c>
      <c r="G26" s="600">
        <v>29.52</v>
      </c>
      <c r="H26" s="600">
        <v>29.52</v>
      </c>
      <c r="I26" s="600">
        <v>29.52</v>
      </c>
      <c r="J26" s="600">
        <v>29.52</v>
      </c>
      <c r="K26" s="600">
        <v>29.52</v>
      </c>
      <c r="L26" s="600">
        <v>29.52</v>
      </c>
      <c r="M26" s="600"/>
      <c r="N26" s="600"/>
      <c r="O26" s="600"/>
      <c r="P26" s="594">
        <v>0</v>
      </c>
    </row>
    <row r="27" spans="1:16" ht="57">
      <c r="A27" s="596" t="s">
        <v>63</v>
      </c>
      <c r="B27" s="597" t="s">
        <v>838</v>
      </c>
      <c r="C27" s="594"/>
      <c r="D27" s="600"/>
      <c r="E27" s="600"/>
      <c r="F27" s="600"/>
      <c r="G27" s="600"/>
      <c r="H27" s="600"/>
      <c r="I27" s="600"/>
      <c r="J27" s="600"/>
      <c r="K27" s="600"/>
      <c r="L27" s="600"/>
      <c r="M27" s="594"/>
      <c r="N27" s="594"/>
      <c r="O27" s="594"/>
      <c r="P27" s="594"/>
    </row>
    <row r="28" spans="1:16" ht="45">
      <c r="A28" s="596"/>
      <c r="B28" s="599" t="s">
        <v>839</v>
      </c>
      <c r="C28" s="594">
        <v>36.94</v>
      </c>
      <c r="D28" s="594">
        <v>36.94</v>
      </c>
      <c r="E28" s="594">
        <v>36.94</v>
      </c>
      <c r="F28" s="594">
        <v>36.94</v>
      </c>
      <c r="G28" s="594">
        <v>36.94</v>
      </c>
      <c r="H28" s="594">
        <v>36.94</v>
      </c>
      <c r="I28" s="594">
        <v>36.94</v>
      </c>
      <c r="J28" s="594">
        <v>36.94</v>
      </c>
      <c r="K28" s="594">
        <v>36.94</v>
      </c>
      <c r="L28" s="594">
        <v>36.94</v>
      </c>
      <c r="M28" s="594"/>
      <c r="N28" s="594"/>
      <c r="O28" s="594"/>
      <c r="P28" s="608">
        <v>0</v>
      </c>
    </row>
    <row r="29" spans="1:16" ht="90">
      <c r="A29" s="596"/>
      <c r="B29" s="599" t="s">
        <v>840</v>
      </c>
      <c r="C29" s="594">
        <v>36.94</v>
      </c>
      <c r="D29" s="594">
        <v>36.94</v>
      </c>
      <c r="E29" s="594">
        <v>36.94</v>
      </c>
      <c r="F29" s="594">
        <v>36.94</v>
      </c>
      <c r="G29" s="594">
        <v>36.94</v>
      </c>
      <c r="H29" s="594">
        <v>36.94</v>
      </c>
      <c r="I29" s="594">
        <v>36.94</v>
      </c>
      <c r="J29" s="594">
        <v>36.94</v>
      </c>
      <c r="K29" s="594">
        <v>36.94</v>
      </c>
      <c r="L29" s="594">
        <v>36.94</v>
      </c>
      <c r="M29" s="594"/>
      <c r="N29" s="594"/>
      <c r="O29" s="594"/>
      <c r="P29" s="608">
        <v>0</v>
      </c>
    </row>
    <row r="30" spans="1:16" ht="105">
      <c r="A30" s="596"/>
      <c r="B30" s="599" t="s">
        <v>841</v>
      </c>
      <c r="C30" s="594">
        <v>34.05</v>
      </c>
      <c r="D30" s="594">
        <v>34.05</v>
      </c>
      <c r="E30" s="594">
        <v>34.05</v>
      </c>
      <c r="F30" s="594">
        <v>34.05</v>
      </c>
      <c r="G30" s="594">
        <v>34.05</v>
      </c>
      <c r="H30" s="594">
        <v>34.05</v>
      </c>
      <c r="I30" s="594">
        <v>34.05</v>
      </c>
      <c r="J30" s="594">
        <v>34.05</v>
      </c>
      <c r="K30" s="594">
        <v>34.05</v>
      </c>
      <c r="L30" s="594">
        <v>34.05</v>
      </c>
      <c r="M30" s="594"/>
      <c r="N30" s="594"/>
      <c r="O30" s="594"/>
      <c r="P30" s="608">
        <v>0</v>
      </c>
    </row>
    <row r="31" spans="1:16" ht="105">
      <c r="A31" s="596"/>
      <c r="B31" s="599" t="s">
        <v>842</v>
      </c>
      <c r="C31" s="594">
        <v>34.05</v>
      </c>
      <c r="D31" s="594">
        <v>34.05</v>
      </c>
      <c r="E31" s="594">
        <v>34.05</v>
      </c>
      <c r="F31" s="594">
        <v>34.05</v>
      </c>
      <c r="G31" s="594">
        <v>34.05</v>
      </c>
      <c r="H31" s="594">
        <v>34.05</v>
      </c>
      <c r="I31" s="594">
        <v>34.05</v>
      </c>
      <c r="J31" s="594">
        <v>34.05</v>
      </c>
      <c r="K31" s="594">
        <v>34.05</v>
      </c>
      <c r="L31" s="594">
        <v>34.05</v>
      </c>
      <c r="M31" s="594"/>
      <c r="N31" s="594"/>
      <c r="O31" s="594"/>
      <c r="P31" s="608">
        <v>0</v>
      </c>
    </row>
    <row r="32" spans="1:16" ht="105">
      <c r="A32" s="596"/>
      <c r="B32" s="599" t="s">
        <v>843</v>
      </c>
      <c r="C32" s="594">
        <v>34.05</v>
      </c>
      <c r="D32" s="594">
        <v>34.05</v>
      </c>
      <c r="E32" s="594">
        <v>34.05</v>
      </c>
      <c r="F32" s="594">
        <v>34.05</v>
      </c>
      <c r="G32" s="594">
        <v>34.05</v>
      </c>
      <c r="H32" s="594">
        <v>34.05</v>
      </c>
      <c r="I32" s="594">
        <v>34.05</v>
      </c>
      <c r="J32" s="594">
        <v>34.05</v>
      </c>
      <c r="K32" s="594">
        <v>34.05</v>
      </c>
      <c r="L32" s="594">
        <v>34.05</v>
      </c>
      <c r="M32" s="594"/>
      <c r="N32" s="594"/>
      <c r="O32" s="594"/>
      <c r="P32" s="608">
        <v>0</v>
      </c>
    </row>
    <row r="33" spans="1:16" ht="99.75">
      <c r="A33" s="609" t="s">
        <v>64</v>
      </c>
      <c r="B33" s="597" t="s">
        <v>844</v>
      </c>
      <c r="C33" s="594"/>
      <c r="D33" s="598"/>
      <c r="E33" s="610"/>
      <c r="F33" s="610"/>
      <c r="G33" s="610"/>
      <c r="H33" s="610"/>
      <c r="I33" s="610"/>
      <c r="J33" s="610"/>
      <c r="K33" s="610"/>
      <c r="L33" s="610"/>
      <c r="M33" s="594"/>
      <c r="N33" s="594"/>
      <c r="O33" s="594"/>
      <c r="P33" s="594"/>
    </row>
    <row r="34" spans="1:16" ht="45">
      <c r="A34" s="611"/>
      <c r="B34" s="612" t="s">
        <v>845</v>
      </c>
      <c r="C34" s="613" t="s">
        <v>846</v>
      </c>
      <c r="D34" s="613" t="s">
        <v>846</v>
      </c>
      <c r="E34" s="613" t="s">
        <v>846</v>
      </c>
      <c r="F34" s="613" t="s">
        <v>846</v>
      </c>
      <c r="G34" s="613" t="s">
        <v>846</v>
      </c>
      <c r="H34" s="613" t="s">
        <v>846</v>
      </c>
      <c r="I34" s="613" t="s">
        <v>846</v>
      </c>
      <c r="J34" s="613" t="s">
        <v>846</v>
      </c>
      <c r="K34" s="613" t="s">
        <v>846</v>
      </c>
      <c r="L34" s="613" t="s">
        <v>846</v>
      </c>
      <c r="M34" s="613"/>
      <c r="N34" s="613"/>
      <c r="O34" s="613"/>
      <c r="P34" s="614">
        <v>100</v>
      </c>
    </row>
    <row r="35" spans="1:16" ht="45">
      <c r="A35" s="611"/>
      <c r="B35" s="615"/>
      <c r="C35" s="613" t="s">
        <v>847</v>
      </c>
      <c r="D35" s="613" t="s">
        <v>847</v>
      </c>
      <c r="E35" s="613" t="s">
        <v>847</v>
      </c>
      <c r="F35" s="613" t="s">
        <v>847</v>
      </c>
      <c r="G35" s="613" t="s">
        <v>847</v>
      </c>
      <c r="H35" s="613" t="s">
        <v>847</v>
      </c>
      <c r="I35" s="613" t="s">
        <v>847</v>
      </c>
      <c r="J35" s="613" t="s">
        <v>847</v>
      </c>
      <c r="K35" s="613" t="s">
        <v>847</v>
      </c>
      <c r="L35" s="613" t="s">
        <v>847</v>
      </c>
      <c r="M35" s="613"/>
      <c r="N35" s="613"/>
      <c r="O35" s="613"/>
      <c r="P35" s="594">
        <v>100</v>
      </c>
    </row>
    <row r="36" spans="1:16" ht="45">
      <c r="A36" s="611"/>
      <c r="B36" s="615"/>
      <c r="C36" s="613" t="s">
        <v>848</v>
      </c>
      <c r="D36" s="613" t="s">
        <v>848</v>
      </c>
      <c r="E36" s="613" t="s">
        <v>848</v>
      </c>
      <c r="F36" s="613" t="s">
        <v>848</v>
      </c>
      <c r="G36" s="613" t="s">
        <v>848</v>
      </c>
      <c r="H36" s="613" t="s">
        <v>848</v>
      </c>
      <c r="I36" s="613" t="s">
        <v>848</v>
      </c>
      <c r="J36" s="613" t="s">
        <v>848</v>
      </c>
      <c r="K36" s="613" t="s">
        <v>848</v>
      </c>
      <c r="L36" s="613" t="s">
        <v>848</v>
      </c>
      <c r="M36" s="613"/>
      <c r="N36" s="613"/>
      <c r="O36" s="613"/>
      <c r="P36" s="594">
        <v>100</v>
      </c>
    </row>
    <row r="37" spans="1:16" ht="60">
      <c r="A37" s="616"/>
      <c r="B37" s="617"/>
      <c r="C37" s="613" t="s">
        <v>849</v>
      </c>
      <c r="D37" s="613" t="s">
        <v>849</v>
      </c>
      <c r="E37" s="613" t="s">
        <v>849</v>
      </c>
      <c r="F37" s="613" t="s">
        <v>849</v>
      </c>
      <c r="G37" s="613" t="s">
        <v>849</v>
      </c>
      <c r="H37" s="613" t="s">
        <v>849</v>
      </c>
      <c r="I37" s="613" t="s">
        <v>849</v>
      </c>
      <c r="J37" s="613" t="s">
        <v>849</v>
      </c>
      <c r="K37" s="613" t="s">
        <v>849</v>
      </c>
      <c r="L37" s="613" t="s">
        <v>849</v>
      </c>
      <c r="M37" s="613"/>
      <c r="N37" s="613"/>
      <c r="O37" s="613"/>
      <c r="P37" s="594">
        <v>100</v>
      </c>
    </row>
    <row r="38" spans="1:16" ht="45">
      <c r="A38" s="609"/>
      <c r="B38" s="612" t="s">
        <v>850</v>
      </c>
      <c r="C38" s="613" t="s">
        <v>851</v>
      </c>
      <c r="D38" s="613" t="s">
        <v>851</v>
      </c>
      <c r="E38" s="613" t="s">
        <v>851</v>
      </c>
      <c r="F38" s="613" t="s">
        <v>851</v>
      </c>
      <c r="G38" s="613" t="s">
        <v>851</v>
      </c>
      <c r="H38" s="613" t="s">
        <v>851</v>
      </c>
      <c r="I38" s="613" t="s">
        <v>851</v>
      </c>
      <c r="J38" s="613" t="s">
        <v>851</v>
      </c>
      <c r="K38" s="613" t="s">
        <v>851</v>
      </c>
      <c r="L38" s="613" t="s">
        <v>851</v>
      </c>
      <c r="M38" s="613"/>
      <c r="N38" s="613"/>
      <c r="O38" s="613"/>
      <c r="P38" s="594">
        <v>100</v>
      </c>
    </row>
    <row r="39" spans="1:16" ht="30">
      <c r="A39" s="611"/>
      <c r="B39" s="615"/>
      <c r="C39" s="613" t="s">
        <v>852</v>
      </c>
      <c r="D39" s="613" t="s">
        <v>852</v>
      </c>
      <c r="E39" s="613" t="s">
        <v>852</v>
      </c>
      <c r="F39" s="613" t="s">
        <v>852</v>
      </c>
      <c r="G39" s="613" t="s">
        <v>852</v>
      </c>
      <c r="H39" s="613" t="s">
        <v>852</v>
      </c>
      <c r="I39" s="613" t="s">
        <v>852</v>
      </c>
      <c r="J39" s="613" t="s">
        <v>852</v>
      </c>
      <c r="K39" s="613" t="s">
        <v>852</v>
      </c>
      <c r="L39" s="613" t="s">
        <v>852</v>
      </c>
      <c r="M39" s="613"/>
      <c r="N39" s="613"/>
      <c r="O39" s="613"/>
      <c r="P39" s="594">
        <v>100</v>
      </c>
    </row>
    <row r="40" spans="1:16" ht="45">
      <c r="A40" s="611"/>
      <c r="B40" s="615"/>
      <c r="C40" s="613" t="s">
        <v>853</v>
      </c>
      <c r="D40" s="613" t="s">
        <v>853</v>
      </c>
      <c r="E40" s="613" t="s">
        <v>853</v>
      </c>
      <c r="F40" s="613" t="s">
        <v>853</v>
      </c>
      <c r="G40" s="613" t="s">
        <v>853</v>
      </c>
      <c r="H40" s="613" t="s">
        <v>853</v>
      </c>
      <c r="I40" s="613" t="s">
        <v>853</v>
      </c>
      <c r="J40" s="613" t="s">
        <v>853</v>
      </c>
      <c r="K40" s="613" t="s">
        <v>853</v>
      </c>
      <c r="L40" s="613" t="s">
        <v>853</v>
      </c>
      <c r="M40" s="613"/>
      <c r="N40" s="613"/>
      <c r="O40" s="613"/>
      <c r="P40" s="594">
        <v>100</v>
      </c>
    </row>
    <row r="41" spans="1:16" ht="60">
      <c r="A41" s="616"/>
      <c r="B41" s="617"/>
      <c r="C41" s="613" t="s">
        <v>854</v>
      </c>
      <c r="D41" s="613" t="s">
        <v>854</v>
      </c>
      <c r="E41" s="613" t="s">
        <v>854</v>
      </c>
      <c r="F41" s="613" t="s">
        <v>854</v>
      </c>
      <c r="G41" s="613" t="s">
        <v>854</v>
      </c>
      <c r="H41" s="613" t="s">
        <v>854</v>
      </c>
      <c r="I41" s="613" t="s">
        <v>854</v>
      </c>
      <c r="J41" s="613" t="s">
        <v>854</v>
      </c>
      <c r="K41" s="613" t="s">
        <v>854</v>
      </c>
      <c r="L41" s="613" t="s">
        <v>854</v>
      </c>
      <c r="M41" s="613"/>
      <c r="N41" s="613"/>
      <c r="O41" s="613"/>
      <c r="P41" s="594">
        <v>100</v>
      </c>
    </row>
    <row r="42" spans="1:16" ht="30">
      <c r="A42" s="618"/>
      <c r="B42" s="599" t="s">
        <v>855</v>
      </c>
      <c r="C42" s="594"/>
      <c r="D42" s="600"/>
      <c r="E42" s="600"/>
      <c r="F42" s="600"/>
      <c r="G42" s="600"/>
      <c r="H42" s="600"/>
      <c r="I42" s="600"/>
      <c r="J42" s="600"/>
      <c r="K42" s="600"/>
      <c r="L42" s="600"/>
      <c r="M42" s="600"/>
      <c r="N42" s="600"/>
      <c r="O42" s="600"/>
      <c r="P42" s="594"/>
    </row>
    <row r="43" spans="1:16" ht="45">
      <c r="A43" s="609"/>
      <c r="B43" s="599" t="s">
        <v>856</v>
      </c>
      <c r="C43" s="613" t="s">
        <v>857</v>
      </c>
      <c r="D43" s="613" t="s">
        <v>857</v>
      </c>
      <c r="E43" s="613" t="s">
        <v>857</v>
      </c>
      <c r="F43" s="613" t="s">
        <v>857</v>
      </c>
      <c r="G43" s="613" t="s">
        <v>857</v>
      </c>
      <c r="H43" s="613" t="s">
        <v>857</v>
      </c>
      <c r="I43" s="613" t="s">
        <v>857</v>
      </c>
      <c r="J43" s="613" t="s">
        <v>857</v>
      </c>
      <c r="K43" s="613" t="s">
        <v>857</v>
      </c>
      <c r="L43" s="613" t="s">
        <v>857</v>
      </c>
      <c r="M43" s="613"/>
      <c r="N43" s="613"/>
      <c r="O43" s="613"/>
      <c r="P43" s="594">
        <v>100</v>
      </c>
    </row>
    <row r="44" spans="1:16" ht="75">
      <c r="A44" s="611"/>
      <c r="B44" s="599" t="s">
        <v>858</v>
      </c>
      <c r="C44" s="613" t="s">
        <v>859</v>
      </c>
      <c r="D44" s="613" t="s">
        <v>859</v>
      </c>
      <c r="E44" s="613" t="s">
        <v>859</v>
      </c>
      <c r="F44" s="613" t="s">
        <v>859</v>
      </c>
      <c r="G44" s="613" t="s">
        <v>859</v>
      </c>
      <c r="H44" s="613" t="s">
        <v>859</v>
      </c>
      <c r="I44" s="613" t="s">
        <v>859</v>
      </c>
      <c r="J44" s="613" t="s">
        <v>859</v>
      </c>
      <c r="K44" s="613" t="s">
        <v>859</v>
      </c>
      <c r="L44" s="613" t="s">
        <v>859</v>
      </c>
      <c r="M44" s="613"/>
      <c r="N44" s="613"/>
      <c r="O44" s="613"/>
      <c r="P44" s="594">
        <v>100</v>
      </c>
    </row>
    <row r="45" spans="1:16" ht="30">
      <c r="A45" s="616"/>
      <c r="B45" s="599" t="s">
        <v>860</v>
      </c>
      <c r="C45" s="613" t="s">
        <v>861</v>
      </c>
      <c r="D45" s="613" t="s">
        <v>861</v>
      </c>
      <c r="E45" s="613" t="s">
        <v>861</v>
      </c>
      <c r="F45" s="613" t="s">
        <v>861</v>
      </c>
      <c r="G45" s="613" t="s">
        <v>861</v>
      </c>
      <c r="H45" s="613" t="s">
        <v>861</v>
      </c>
      <c r="I45" s="613" t="s">
        <v>861</v>
      </c>
      <c r="J45" s="613" t="s">
        <v>861</v>
      </c>
      <c r="K45" s="613" t="s">
        <v>861</v>
      </c>
      <c r="L45" s="613" t="s">
        <v>861</v>
      </c>
      <c r="M45" s="613"/>
      <c r="N45" s="613"/>
      <c r="O45" s="613"/>
      <c r="P45" s="594">
        <v>100</v>
      </c>
    </row>
    <row r="46" spans="1:16" ht="15">
      <c r="A46" s="585"/>
      <c r="B46" s="619"/>
      <c r="C46" s="619"/>
      <c r="D46" s="620"/>
      <c r="E46" s="620"/>
      <c r="F46" s="620"/>
      <c r="G46" s="619"/>
      <c r="H46" s="619"/>
      <c r="I46" s="619"/>
      <c r="J46" s="619"/>
      <c r="K46" s="619"/>
      <c r="L46" s="619"/>
      <c r="M46" s="619"/>
      <c r="N46" s="619"/>
      <c r="O46" s="619"/>
      <c r="P46" s="619"/>
    </row>
    <row r="47" spans="1:16" ht="12.75">
      <c r="A47" s="583"/>
      <c r="B47" s="583"/>
      <c r="C47" s="583"/>
      <c r="D47" s="583"/>
      <c r="E47" s="583"/>
      <c r="F47" s="583"/>
      <c r="G47" s="583"/>
      <c r="H47" s="583"/>
      <c r="I47" s="583"/>
      <c r="J47" s="583"/>
      <c r="K47" s="583"/>
      <c r="L47" s="583"/>
      <c r="M47" s="583"/>
      <c r="N47" s="583"/>
      <c r="O47" s="583"/>
      <c r="P47" s="583"/>
    </row>
    <row r="48" spans="1:16" ht="15">
      <c r="A48" s="621" t="s">
        <v>862</v>
      </c>
      <c r="B48" s="621"/>
      <c r="C48" s="585"/>
      <c r="D48" s="585"/>
      <c r="E48" s="585"/>
      <c r="F48" s="585"/>
      <c r="G48" s="585"/>
      <c r="H48" s="585"/>
      <c r="I48" s="585"/>
      <c r="J48" s="585"/>
      <c r="K48" s="585"/>
      <c r="L48" s="585"/>
      <c r="M48" s="583"/>
      <c r="N48" s="585"/>
      <c r="O48" s="585"/>
      <c r="P48" s="585"/>
    </row>
    <row r="49" spans="1:16" ht="15">
      <c r="A49" s="585"/>
      <c r="B49" s="585"/>
      <c r="C49" s="585"/>
      <c r="D49" s="585"/>
      <c r="E49" s="622" t="s">
        <v>55</v>
      </c>
      <c r="F49" s="585"/>
      <c r="G49" s="583"/>
      <c r="H49" s="623" t="s">
        <v>863</v>
      </c>
      <c r="I49" s="585"/>
      <c r="J49" s="585"/>
      <c r="K49" s="585"/>
      <c r="L49" s="585"/>
      <c r="M49" s="585"/>
      <c r="N49" s="585"/>
      <c r="O49" s="585"/>
      <c r="P49" s="585"/>
    </row>
    <row r="50" spans="1:16" ht="14.25">
      <c r="A50" s="585"/>
      <c r="B50" s="585"/>
      <c r="C50" s="585"/>
      <c r="D50" s="585"/>
      <c r="E50" s="585"/>
      <c r="F50" s="585"/>
      <c r="G50" s="585"/>
      <c r="H50" s="585"/>
      <c r="I50" s="585"/>
      <c r="J50" s="585"/>
      <c r="K50" s="585"/>
      <c r="L50" s="585"/>
      <c r="M50" s="585"/>
      <c r="N50" s="585"/>
      <c r="O50" s="585"/>
      <c r="P50" s="585"/>
    </row>
  </sheetData>
  <sheetProtection/>
  <mergeCells count="27">
    <mergeCell ref="A33:A37"/>
    <mergeCell ref="B34:B37"/>
    <mergeCell ref="A38:A41"/>
    <mergeCell ref="B38:B41"/>
    <mergeCell ref="A43:A45"/>
    <mergeCell ref="O13:O14"/>
    <mergeCell ref="A15:A17"/>
    <mergeCell ref="A18:A20"/>
    <mergeCell ref="A21:A23"/>
    <mergeCell ref="A24:A26"/>
    <mergeCell ref="A27:A32"/>
    <mergeCell ref="I13:I14"/>
    <mergeCell ref="J13:J14"/>
    <mergeCell ref="K13:K14"/>
    <mergeCell ref="L13:L14"/>
    <mergeCell ref="M13:M14"/>
    <mergeCell ref="N13:N14"/>
    <mergeCell ref="A8:P8"/>
    <mergeCell ref="A12:A14"/>
    <mergeCell ref="B12:B14"/>
    <mergeCell ref="C12:C14"/>
    <mergeCell ref="D12:O12"/>
    <mergeCell ref="D13:D14"/>
    <mergeCell ref="E13:E14"/>
    <mergeCell ref="F13:F14"/>
    <mergeCell ref="G13:G14"/>
    <mergeCell ref="H13:H1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0"/>
    <pageSetUpPr fitToPage="1"/>
  </sheetPr>
  <dimension ref="A1:Q28"/>
  <sheetViews>
    <sheetView zoomScale="75" zoomScaleNormal="75" zoomScaleSheetLayoutView="86" zoomScalePageLayoutView="0" workbookViewId="0" topLeftCell="A12">
      <selection activeCell="B26" sqref="B26"/>
    </sheetView>
  </sheetViews>
  <sheetFormatPr defaultColWidth="9.140625" defaultRowHeight="12.75"/>
  <cols>
    <col min="1" max="1" width="9.140625" style="96" customWidth="1"/>
    <col min="2" max="2" width="64.28125" style="96" customWidth="1"/>
    <col min="3" max="3" width="41.7109375" style="96" bestFit="1" customWidth="1"/>
    <col min="4" max="4" width="43.57421875" style="96" bestFit="1" customWidth="1"/>
    <col min="5" max="5" width="35.00390625" style="246" customWidth="1"/>
    <col min="6" max="6" width="14.7109375" style="246" customWidth="1"/>
    <col min="7" max="7" width="15.8515625" style="246" customWidth="1"/>
    <col min="8" max="8" width="12.28125" style="96" customWidth="1"/>
    <col min="9" max="9" width="13.421875" style="96" customWidth="1"/>
    <col min="10" max="10" width="11.28125" style="96" customWidth="1"/>
    <col min="11" max="11" width="12.421875" style="96" customWidth="1"/>
    <col min="12" max="12" width="14.421875" style="96" customWidth="1"/>
    <col min="13" max="13" width="15.140625" style="96" customWidth="1"/>
    <col min="14" max="14" width="11.28125" style="96" customWidth="1"/>
    <col min="15" max="15" width="13.140625" style="96" customWidth="1"/>
    <col min="16" max="16" width="13.00390625" style="96" customWidth="1"/>
    <col min="17" max="17" width="14.140625" style="96" customWidth="1"/>
    <col min="18" max="18" width="26.57421875" style="96" customWidth="1"/>
    <col min="19" max="16384" width="9.140625" style="96" customWidth="1"/>
  </cols>
  <sheetData>
    <row r="1" ht="26.25">
      <c r="E1" s="277" t="s">
        <v>615</v>
      </c>
    </row>
    <row r="2" spans="1:7" s="98" customFormat="1" ht="25.5">
      <c r="A2" s="98" t="s">
        <v>797</v>
      </c>
      <c r="E2" s="278"/>
      <c r="F2" s="278"/>
      <c r="G2" s="278"/>
    </row>
    <row r="3" spans="1:7" s="98" customFormat="1" ht="25.5">
      <c r="A3" s="98" t="s">
        <v>735</v>
      </c>
      <c r="E3" s="278"/>
      <c r="F3" s="278"/>
      <c r="G3" s="278"/>
    </row>
    <row r="5" spans="1:7" ht="26.25">
      <c r="A5" s="502" t="s">
        <v>42</v>
      </c>
      <c r="B5" s="502"/>
      <c r="C5" s="502"/>
      <c r="D5" s="502"/>
      <c r="E5" s="502"/>
      <c r="F5" s="280"/>
      <c r="G5" s="280"/>
    </row>
    <row r="6" spans="2:6" ht="16.5" customHeight="1" thickBot="1">
      <c r="B6" s="279"/>
      <c r="C6" s="279"/>
      <c r="D6" s="279"/>
      <c r="E6" s="279"/>
      <c r="F6" s="278"/>
    </row>
    <row r="7" spans="1:17" ht="25.5" customHeight="1">
      <c r="A7" s="454" t="s">
        <v>7</v>
      </c>
      <c r="B7" s="458" t="s">
        <v>177</v>
      </c>
      <c r="C7" s="460" t="s">
        <v>124</v>
      </c>
      <c r="D7" s="460" t="s">
        <v>123</v>
      </c>
      <c r="E7" s="505" t="s">
        <v>622</v>
      </c>
      <c r="F7" s="282"/>
      <c r="G7" s="282"/>
      <c r="H7" s="492"/>
      <c r="I7" s="493"/>
      <c r="J7" s="492"/>
      <c r="K7" s="493"/>
      <c r="L7" s="492"/>
      <c r="M7" s="493"/>
      <c r="N7" s="492"/>
      <c r="O7" s="493"/>
      <c r="P7" s="493"/>
      <c r="Q7" s="493"/>
    </row>
    <row r="8" spans="1:17" ht="85.5" customHeight="1" thickBot="1">
      <c r="A8" s="504"/>
      <c r="B8" s="464"/>
      <c r="C8" s="461"/>
      <c r="D8" s="461"/>
      <c r="E8" s="506"/>
      <c r="F8" s="283"/>
      <c r="G8" s="282"/>
      <c r="H8" s="492"/>
      <c r="I8" s="492"/>
      <c r="J8" s="492"/>
      <c r="K8" s="492"/>
      <c r="L8" s="492"/>
      <c r="M8" s="493"/>
      <c r="N8" s="492"/>
      <c r="O8" s="493"/>
      <c r="P8" s="493"/>
      <c r="Q8" s="493"/>
    </row>
    <row r="9" spans="1:17" ht="54" customHeight="1">
      <c r="A9" s="103"/>
      <c r="B9" s="244" t="s">
        <v>768</v>
      </c>
      <c r="C9" s="284">
        <v>41</v>
      </c>
      <c r="D9" s="284">
        <v>7</v>
      </c>
      <c r="E9" s="281">
        <v>5</v>
      </c>
      <c r="F9" s="283"/>
      <c r="G9" s="283"/>
      <c r="H9" s="245"/>
      <c r="I9" s="245"/>
      <c r="J9" s="245"/>
      <c r="K9" s="245"/>
      <c r="L9" s="245"/>
      <c r="M9" s="168"/>
      <c r="N9" s="245"/>
      <c r="O9" s="168"/>
      <c r="P9" s="168"/>
      <c r="Q9" s="168"/>
    </row>
    <row r="10" spans="1:17" ht="26.25">
      <c r="A10" s="285" t="s">
        <v>59</v>
      </c>
      <c r="B10" s="286" t="s">
        <v>21</v>
      </c>
      <c r="C10" s="287"/>
      <c r="D10" s="287"/>
      <c r="E10" s="288"/>
      <c r="H10" s="246"/>
      <c r="I10" s="246"/>
      <c r="J10" s="246"/>
      <c r="K10" s="246"/>
      <c r="L10" s="246"/>
      <c r="M10" s="246"/>
      <c r="N10" s="246"/>
      <c r="O10" s="246"/>
      <c r="P10" s="246"/>
      <c r="Q10" s="246"/>
    </row>
    <row r="11" spans="1:17" ht="26.25">
      <c r="A11" s="285" t="s">
        <v>60</v>
      </c>
      <c r="B11" s="289" t="s">
        <v>730</v>
      </c>
      <c r="C11" s="290">
        <v>4</v>
      </c>
      <c r="D11" s="287"/>
      <c r="E11" s="291"/>
      <c r="H11" s="246"/>
      <c r="I11" s="246"/>
      <c r="J11" s="246"/>
      <c r="K11" s="246"/>
      <c r="L11" s="246"/>
      <c r="M11" s="246"/>
      <c r="N11" s="246"/>
      <c r="O11" s="246"/>
      <c r="P11" s="246"/>
      <c r="Q11" s="246"/>
    </row>
    <row r="12" spans="1:17" ht="26.25">
      <c r="A12" s="285" t="s">
        <v>61</v>
      </c>
      <c r="B12" s="289" t="s">
        <v>731</v>
      </c>
      <c r="C12" s="287"/>
      <c r="D12" s="290">
        <v>7</v>
      </c>
      <c r="E12" s="291">
        <v>10</v>
      </c>
      <c r="H12" s="246"/>
      <c r="I12" s="246"/>
      <c r="J12" s="246"/>
      <c r="K12" s="246"/>
      <c r="L12" s="246"/>
      <c r="M12" s="246"/>
      <c r="N12" s="246"/>
      <c r="O12" s="246"/>
      <c r="P12" s="246"/>
      <c r="Q12" s="246"/>
    </row>
    <row r="13" spans="1:17" ht="26.25">
      <c r="A13" s="285" t="s">
        <v>62</v>
      </c>
      <c r="B13" s="289" t="s">
        <v>751</v>
      </c>
      <c r="C13" s="290"/>
      <c r="D13" s="287"/>
      <c r="E13" s="288"/>
      <c r="H13" s="246"/>
      <c r="I13" s="246"/>
      <c r="J13" s="246"/>
      <c r="K13" s="246"/>
      <c r="L13" s="246"/>
      <c r="M13" s="246"/>
      <c r="N13" s="246"/>
      <c r="O13" s="246"/>
      <c r="P13" s="246"/>
      <c r="Q13" s="246"/>
    </row>
    <row r="14" spans="1:17" ht="26.25">
      <c r="A14" s="285" t="s">
        <v>63</v>
      </c>
      <c r="B14" s="289" t="s">
        <v>754</v>
      </c>
      <c r="C14" s="290">
        <v>1</v>
      </c>
      <c r="D14" s="287"/>
      <c r="E14" s="288"/>
      <c r="H14" s="246"/>
      <c r="I14" s="246"/>
      <c r="J14" s="246"/>
      <c r="K14" s="246"/>
      <c r="L14" s="246"/>
      <c r="M14" s="246"/>
      <c r="N14" s="246"/>
      <c r="O14" s="246"/>
      <c r="P14" s="246"/>
      <c r="Q14" s="246"/>
    </row>
    <row r="15" spans="1:17" ht="26.25">
      <c r="A15" s="285" t="s">
        <v>64</v>
      </c>
      <c r="B15" s="286" t="s">
        <v>22</v>
      </c>
      <c r="C15" s="287"/>
      <c r="D15" s="287"/>
      <c r="E15" s="288"/>
      <c r="H15" s="246"/>
      <c r="I15" s="246"/>
      <c r="J15" s="246"/>
      <c r="K15" s="246"/>
      <c r="L15" s="246"/>
      <c r="M15" s="246"/>
      <c r="N15" s="246"/>
      <c r="O15" s="246"/>
      <c r="P15" s="246"/>
      <c r="Q15" s="246"/>
    </row>
    <row r="16" spans="1:17" ht="26.25">
      <c r="A16" s="285" t="s">
        <v>65</v>
      </c>
      <c r="B16" s="292" t="s">
        <v>732</v>
      </c>
      <c r="C16" s="290"/>
      <c r="D16" s="290">
        <v>7</v>
      </c>
      <c r="E16" s="291">
        <v>6</v>
      </c>
      <c r="H16" s="246"/>
      <c r="I16" s="246"/>
      <c r="J16" s="246"/>
      <c r="K16" s="246"/>
      <c r="L16" s="246"/>
      <c r="M16" s="246"/>
      <c r="N16" s="246"/>
      <c r="O16" s="246"/>
      <c r="P16" s="246"/>
      <c r="Q16" s="246"/>
    </row>
    <row r="17" spans="1:17" ht="52.5">
      <c r="A17" s="285" t="s">
        <v>66</v>
      </c>
      <c r="B17" s="292" t="s">
        <v>747</v>
      </c>
      <c r="C17" s="287"/>
      <c r="D17" s="290">
        <v>5</v>
      </c>
      <c r="E17" s="288"/>
      <c r="H17" s="246"/>
      <c r="I17" s="246"/>
      <c r="J17" s="246"/>
      <c r="K17" s="246"/>
      <c r="L17" s="246"/>
      <c r="M17" s="246"/>
      <c r="N17" s="246"/>
      <c r="O17" s="246"/>
      <c r="P17" s="246"/>
      <c r="Q17" s="246"/>
    </row>
    <row r="18" spans="1:17" ht="52.5">
      <c r="A18" s="285" t="s">
        <v>67</v>
      </c>
      <c r="B18" s="292" t="s">
        <v>748</v>
      </c>
      <c r="C18" s="287"/>
      <c r="D18" s="290"/>
      <c r="E18" s="291">
        <v>4</v>
      </c>
      <c r="H18" s="246"/>
      <c r="I18" s="246"/>
      <c r="J18" s="246"/>
      <c r="K18" s="246"/>
      <c r="L18" s="246"/>
      <c r="M18" s="246"/>
      <c r="N18" s="246"/>
      <c r="O18" s="246"/>
      <c r="P18" s="246"/>
      <c r="Q18" s="246"/>
    </row>
    <row r="19" spans="1:17" ht="26.25">
      <c r="A19" s="285" t="s">
        <v>152</v>
      </c>
      <c r="B19" s="292" t="s">
        <v>749</v>
      </c>
      <c r="C19" s="287"/>
      <c r="D19" s="290"/>
      <c r="E19" s="288"/>
      <c r="H19" s="246"/>
      <c r="I19" s="246"/>
      <c r="J19" s="246"/>
      <c r="K19" s="246"/>
      <c r="L19" s="246"/>
      <c r="M19" s="246"/>
      <c r="N19" s="246"/>
      <c r="O19" s="246"/>
      <c r="P19" s="246"/>
      <c r="Q19" s="246"/>
    </row>
    <row r="20" spans="1:17" s="98" customFormat="1" ht="36.75" customHeight="1" thickBot="1">
      <c r="A20" s="293"/>
      <c r="B20" s="294" t="s">
        <v>785</v>
      </c>
      <c r="C20" s="295">
        <v>36</v>
      </c>
      <c r="D20" s="295">
        <v>12</v>
      </c>
      <c r="E20" s="296">
        <v>5</v>
      </c>
      <c r="F20" s="278"/>
      <c r="G20" s="278"/>
      <c r="H20" s="278"/>
      <c r="I20" s="278"/>
      <c r="J20" s="278"/>
      <c r="K20" s="278"/>
      <c r="L20" s="278"/>
      <c r="M20" s="278"/>
      <c r="N20" s="278"/>
      <c r="O20" s="278"/>
      <c r="P20" s="278"/>
      <c r="Q20" s="278"/>
    </row>
    <row r="21" spans="1:17" ht="26.25">
      <c r="A21" s="297"/>
      <c r="B21" s="298"/>
      <c r="C21" s="246"/>
      <c r="D21" s="246"/>
      <c r="H21" s="246"/>
      <c r="I21" s="246"/>
      <c r="J21" s="246"/>
      <c r="K21" s="246"/>
      <c r="L21" s="246"/>
      <c r="M21" s="246"/>
      <c r="N21" s="246"/>
      <c r="O21" s="246"/>
      <c r="P21" s="246"/>
      <c r="Q21" s="246"/>
    </row>
    <row r="22" spans="8:17" ht="26.25">
      <c r="H22" s="246"/>
      <c r="I22" s="246"/>
      <c r="J22" s="246"/>
      <c r="K22" s="246"/>
      <c r="L22" s="246"/>
      <c r="M22" s="246"/>
      <c r="N22" s="246"/>
      <c r="O22" s="246"/>
      <c r="P22" s="246"/>
      <c r="Q22" s="246"/>
    </row>
    <row r="23" spans="2:17" ht="26.25">
      <c r="B23" s="96" t="s">
        <v>631</v>
      </c>
      <c r="H23" s="246"/>
      <c r="I23" s="246"/>
      <c r="J23" s="246"/>
      <c r="K23" s="246"/>
      <c r="L23" s="246"/>
      <c r="M23" s="246"/>
      <c r="N23" s="246"/>
      <c r="O23" s="246"/>
      <c r="P23" s="246"/>
      <c r="Q23" s="246"/>
    </row>
    <row r="24" spans="2:17" ht="26.25">
      <c r="B24" s="96" t="s">
        <v>632</v>
      </c>
      <c r="H24" s="246"/>
      <c r="I24" s="246"/>
      <c r="J24" s="246"/>
      <c r="K24" s="246"/>
      <c r="L24" s="246"/>
      <c r="M24" s="246"/>
      <c r="N24" s="246"/>
      <c r="O24" s="246"/>
      <c r="P24" s="246"/>
      <c r="Q24" s="246"/>
    </row>
    <row r="25" spans="8:17" ht="26.25">
      <c r="H25" s="246"/>
      <c r="I25" s="246"/>
      <c r="J25" s="246"/>
      <c r="K25" s="246"/>
      <c r="L25" s="246"/>
      <c r="M25" s="246"/>
      <c r="N25" s="246"/>
      <c r="O25" s="246"/>
      <c r="P25" s="246"/>
      <c r="Q25" s="246"/>
    </row>
    <row r="26" spans="8:17" ht="18.75" customHeight="1">
      <c r="H26" s="246"/>
      <c r="I26" s="246"/>
      <c r="J26" s="246"/>
      <c r="K26" s="246"/>
      <c r="L26" s="246"/>
      <c r="M26" s="246"/>
      <c r="N26" s="246"/>
      <c r="O26" s="246"/>
      <c r="P26" s="246"/>
      <c r="Q26" s="246"/>
    </row>
    <row r="27" spans="1:17" ht="26.25">
      <c r="A27" s="96" t="s">
        <v>805</v>
      </c>
      <c r="B27" s="299"/>
      <c r="D27" s="503" t="s">
        <v>627</v>
      </c>
      <c r="E27" s="503"/>
      <c r="F27" s="503"/>
      <c r="H27" s="246"/>
      <c r="I27" s="246"/>
      <c r="J27" s="246"/>
      <c r="K27" s="246"/>
      <c r="L27" s="246"/>
      <c r="M27" s="246"/>
      <c r="N27" s="246"/>
      <c r="O27" s="246"/>
      <c r="P27" s="246"/>
      <c r="Q27" s="246"/>
    </row>
    <row r="28" spans="3:17" ht="26.25">
      <c r="C28" s="210" t="s">
        <v>55</v>
      </c>
      <c r="H28" s="246"/>
      <c r="I28" s="246"/>
      <c r="J28" s="246"/>
      <c r="K28" s="246"/>
      <c r="L28" s="246"/>
      <c r="M28" s="246"/>
      <c r="N28" s="246"/>
      <c r="O28" s="246"/>
      <c r="P28" s="246"/>
      <c r="Q28" s="246"/>
    </row>
  </sheetData>
  <sheetProtection/>
  <mergeCells count="17">
    <mergeCell ref="A5:E5"/>
    <mergeCell ref="D27:F27"/>
    <mergeCell ref="H7:H8"/>
    <mergeCell ref="I7:I8"/>
    <mergeCell ref="A7:A8"/>
    <mergeCell ref="B7:B8"/>
    <mergeCell ref="C7:C8"/>
    <mergeCell ref="D7:D8"/>
    <mergeCell ref="E7:E8"/>
    <mergeCell ref="Q7:Q8"/>
    <mergeCell ref="J7:J8"/>
    <mergeCell ref="K7:K8"/>
    <mergeCell ref="L7:L8"/>
    <mergeCell ref="M7:M8"/>
    <mergeCell ref="P7:P8"/>
    <mergeCell ref="N7:N8"/>
    <mergeCell ref="O7:O8"/>
  </mergeCells>
  <printOptions/>
  <pageMargins left="0.47" right="0.38" top="1" bottom="1" header="0.5" footer="0.5"/>
  <pageSetup fitToHeight="1" fitToWidth="1" orientation="landscape" scale="54" r:id="rId1"/>
  <ignoredErrors>
    <ignoredError sqref="A10:A14 A15:A17" numberStoredAsText="1"/>
  </ignoredErrors>
</worksheet>
</file>

<file path=xl/worksheets/sheet7.xml><?xml version="1.0" encoding="utf-8"?>
<worksheet xmlns="http://schemas.openxmlformats.org/spreadsheetml/2006/main" xmlns:r="http://schemas.openxmlformats.org/officeDocument/2006/relationships">
  <sheetPr>
    <tabColor theme="0"/>
    <pageSetUpPr fitToPage="1"/>
  </sheetPr>
  <dimension ref="A1:I51"/>
  <sheetViews>
    <sheetView zoomScale="75" zoomScaleNormal="75" zoomScalePageLayoutView="0" workbookViewId="0" topLeftCell="A1">
      <selection activeCell="C44" sqref="C44"/>
    </sheetView>
  </sheetViews>
  <sheetFormatPr defaultColWidth="9.140625" defaultRowHeight="12.75"/>
  <cols>
    <col min="1" max="5" width="30.140625" style="211" customWidth="1"/>
    <col min="6" max="6" width="52.8515625" style="211" customWidth="1"/>
    <col min="7" max="7" width="18.8515625" style="211" customWidth="1"/>
    <col min="8" max="8" width="15.57421875" style="211" customWidth="1"/>
    <col min="9" max="16384" width="9.140625" style="211" customWidth="1"/>
  </cols>
  <sheetData>
    <row r="1" spans="1:6" ht="26.25">
      <c r="A1" s="212" t="s">
        <v>797</v>
      </c>
      <c r="B1" s="212"/>
      <c r="C1" s="212"/>
      <c r="D1" s="212"/>
      <c r="E1" s="212"/>
      <c r="F1" s="97" t="s">
        <v>614</v>
      </c>
    </row>
    <row r="2" spans="1:5" ht="26.25">
      <c r="A2" s="212" t="s">
        <v>735</v>
      </c>
      <c r="B2" s="212"/>
      <c r="C2" s="212"/>
      <c r="D2" s="212"/>
      <c r="E2" s="212"/>
    </row>
    <row r="4" spans="1:8" ht="22.5" customHeight="1">
      <c r="A4" s="510" t="s">
        <v>593</v>
      </c>
      <c r="B4" s="510"/>
      <c r="C4" s="510"/>
      <c r="D4" s="510"/>
      <c r="E4" s="510"/>
      <c r="F4" s="510"/>
      <c r="G4" s="300"/>
      <c r="H4" s="300"/>
    </row>
    <row r="5" ht="27" thickBot="1">
      <c r="F5" s="214" t="s">
        <v>4</v>
      </c>
    </row>
    <row r="6" spans="1:9" ht="18" customHeight="1">
      <c r="A6" s="513" t="s">
        <v>762</v>
      </c>
      <c r="B6" s="514"/>
      <c r="C6" s="514"/>
      <c r="D6" s="514"/>
      <c r="E6" s="514"/>
      <c r="F6" s="515"/>
      <c r="I6" s="301"/>
    </row>
    <row r="7" spans="1:6" ht="39.75" customHeight="1">
      <c r="A7" s="516"/>
      <c r="B7" s="517"/>
      <c r="C7" s="517"/>
      <c r="D7" s="517"/>
      <c r="E7" s="517"/>
      <c r="F7" s="518"/>
    </row>
    <row r="8" spans="1:6" ht="81" customHeight="1">
      <c r="A8" s="302" t="s">
        <v>597</v>
      </c>
      <c r="B8" s="303" t="s">
        <v>49</v>
      </c>
      <c r="C8" s="303" t="s">
        <v>594</v>
      </c>
      <c r="D8" s="303" t="s">
        <v>595</v>
      </c>
      <c r="E8" s="303" t="s">
        <v>600</v>
      </c>
      <c r="F8" s="304" t="s">
        <v>633</v>
      </c>
    </row>
    <row r="9" spans="1:6" ht="27" customHeight="1">
      <c r="A9" s="305"/>
      <c r="B9" s="303">
        <v>1</v>
      </c>
      <c r="C9" s="303">
        <v>2</v>
      </c>
      <c r="D9" s="303">
        <v>3</v>
      </c>
      <c r="E9" s="303" t="s">
        <v>601</v>
      </c>
      <c r="F9" s="304">
        <v>5</v>
      </c>
    </row>
    <row r="10" spans="1:6" ht="33" customHeight="1">
      <c r="A10" s="306" t="s">
        <v>596</v>
      </c>
      <c r="B10" s="307"/>
      <c r="C10" s="308"/>
      <c r="D10" s="309"/>
      <c r="E10" s="310"/>
      <c r="F10" s="311"/>
    </row>
    <row r="11" spans="1:6" ht="49.5" customHeight="1">
      <c r="A11" s="312" t="s">
        <v>623</v>
      </c>
      <c r="B11" s="308">
        <v>2753062</v>
      </c>
      <c r="C11" s="308">
        <v>793260</v>
      </c>
      <c r="D11" s="308">
        <v>793260</v>
      </c>
      <c r="E11" s="308"/>
      <c r="F11" s="311"/>
    </row>
    <row r="12" spans="1:6" ht="33" customHeight="1" thickBot="1">
      <c r="A12" s="313" t="s">
        <v>602</v>
      </c>
      <c r="B12" s="314">
        <v>2753062</v>
      </c>
      <c r="C12" s="314">
        <v>793260</v>
      </c>
      <c r="D12" s="314">
        <v>793260</v>
      </c>
      <c r="E12" s="314"/>
      <c r="F12" s="315"/>
    </row>
    <row r="13" spans="1:6" ht="42.75" customHeight="1" thickBot="1">
      <c r="A13" s="316"/>
      <c r="B13" s="317"/>
      <c r="C13" s="318"/>
      <c r="D13" s="319"/>
      <c r="E13" s="320" t="s">
        <v>4</v>
      </c>
      <c r="F13" s="320"/>
    </row>
    <row r="14" spans="1:7" ht="33" customHeight="1">
      <c r="A14" s="507" t="s">
        <v>763</v>
      </c>
      <c r="B14" s="485"/>
      <c r="C14" s="485"/>
      <c r="D14" s="485"/>
      <c r="E14" s="508"/>
      <c r="F14" s="321"/>
      <c r="G14" s="238"/>
    </row>
    <row r="15" spans="1:6" ht="26.25">
      <c r="A15" s="322"/>
      <c r="B15" s="303" t="s">
        <v>634</v>
      </c>
      <c r="C15" s="303" t="s">
        <v>635</v>
      </c>
      <c r="D15" s="303" t="s">
        <v>636</v>
      </c>
      <c r="E15" s="323" t="s">
        <v>637</v>
      </c>
      <c r="F15" s="324"/>
    </row>
    <row r="16" spans="1:6" ht="33" customHeight="1">
      <c r="A16" s="306" t="s">
        <v>596</v>
      </c>
      <c r="B16" s="310"/>
      <c r="C16" s="310"/>
      <c r="D16" s="310"/>
      <c r="E16" s="325"/>
      <c r="F16" s="238"/>
    </row>
    <row r="17" spans="1:7" ht="51.75" customHeight="1">
      <c r="A17" s="326" t="s">
        <v>623</v>
      </c>
      <c r="B17" s="309"/>
      <c r="C17" s="309">
        <v>1133062</v>
      </c>
      <c r="D17" s="327">
        <v>1133062</v>
      </c>
      <c r="E17" s="328">
        <v>1133062</v>
      </c>
      <c r="F17" s="238"/>
      <c r="G17" s="238"/>
    </row>
    <row r="18" spans="1:7" ht="33" customHeight="1" thickBot="1">
      <c r="A18" s="313" t="s">
        <v>602</v>
      </c>
      <c r="B18" s="309"/>
      <c r="C18" s="309">
        <v>1133062</v>
      </c>
      <c r="D18" s="309">
        <v>1133062</v>
      </c>
      <c r="E18" s="328">
        <v>1133062</v>
      </c>
      <c r="F18" s="238"/>
      <c r="G18" s="238"/>
    </row>
    <row r="19" ht="33" customHeight="1" thickBot="1">
      <c r="F19" s="214" t="s">
        <v>4</v>
      </c>
    </row>
    <row r="20" spans="1:6" ht="33" customHeight="1">
      <c r="A20" s="507" t="s">
        <v>764</v>
      </c>
      <c r="B20" s="485"/>
      <c r="C20" s="485"/>
      <c r="D20" s="485"/>
      <c r="E20" s="485"/>
      <c r="F20" s="508"/>
    </row>
    <row r="21" spans="1:6" ht="54" customHeight="1">
      <c r="A21" s="306" t="s">
        <v>597</v>
      </c>
      <c r="B21" s="303" t="s">
        <v>49</v>
      </c>
      <c r="C21" s="303" t="s">
        <v>594</v>
      </c>
      <c r="D21" s="303" t="s">
        <v>595</v>
      </c>
      <c r="E21" s="303" t="s">
        <v>600</v>
      </c>
      <c r="F21" s="304" t="s">
        <v>702</v>
      </c>
    </row>
    <row r="22" spans="1:6" ht="29.25" customHeight="1">
      <c r="A22" s="511" t="s">
        <v>596</v>
      </c>
      <c r="B22" s="303">
        <v>1</v>
      </c>
      <c r="C22" s="303">
        <v>2</v>
      </c>
      <c r="D22" s="303">
        <v>3</v>
      </c>
      <c r="E22" s="303" t="s">
        <v>601</v>
      </c>
      <c r="F22" s="304">
        <v>5</v>
      </c>
    </row>
    <row r="23" spans="1:6" ht="33" customHeight="1">
      <c r="A23" s="512"/>
      <c r="B23" s="308"/>
      <c r="C23" s="308"/>
      <c r="D23" s="308"/>
      <c r="E23" s="308"/>
      <c r="F23" s="329"/>
    </row>
    <row r="24" spans="1:6" ht="48" customHeight="1">
      <c r="A24" s="326" t="s">
        <v>623</v>
      </c>
      <c r="B24" s="327"/>
      <c r="C24" s="327"/>
      <c r="D24" s="327"/>
      <c r="E24" s="327"/>
      <c r="F24" s="330"/>
    </row>
    <row r="25" spans="1:6" ht="33" customHeight="1" thickBot="1">
      <c r="A25" s="313" t="s">
        <v>602</v>
      </c>
      <c r="B25" s="331"/>
      <c r="C25" s="331"/>
      <c r="D25" s="331"/>
      <c r="E25" s="331"/>
      <c r="F25" s="315"/>
    </row>
    <row r="26" ht="33" customHeight="1" thickBot="1">
      <c r="F26" s="214" t="s">
        <v>4</v>
      </c>
    </row>
    <row r="27" spans="1:6" ht="33" customHeight="1">
      <c r="A27" s="507" t="s">
        <v>765</v>
      </c>
      <c r="B27" s="485"/>
      <c r="C27" s="485"/>
      <c r="D27" s="485"/>
      <c r="E27" s="485"/>
      <c r="F27" s="508"/>
    </row>
    <row r="28" spans="1:6" ht="51" customHeight="1">
      <c r="A28" s="322" t="s">
        <v>597</v>
      </c>
      <c r="B28" s="303" t="s">
        <v>49</v>
      </c>
      <c r="C28" s="303" t="s">
        <v>594</v>
      </c>
      <c r="D28" s="303" t="s">
        <v>595</v>
      </c>
      <c r="E28" s="303" t="s">
        <v>600</v>
      </c>
      <c r="F28" s="304" t="s">
        <v>697</v>
      </c>
    </row>
    <row r="29" spans="1:6" ht="32.25" customHeight="1">
      <c r="A29" s="511" t="s">
        <v>596</v>
      </c>
      <c r="B29" s="303">
        <v>1</v>
      </c>
      <c r="C29" s="303">
        <v>2</v>
      </c>
      <c r="D29" s="303">
        <v>3</v>
      </c>
      <c r="E29" s="303" t="s">
        <v>601</v>
      </c>
      <c r="F29" s="304">
        <v>5</v>
      </c>
    </row>
    <row r="30" spans="1:6" ht="33" customHeight="1">
      <c r="A30" s="512"/>
      <c r="B30" s="308"/>
      <c r="C30" s="308"/>
      <c r="D30" s="308"/>
      <c r="E30" s="308"/>
      <c r="F30" s="329"/>
    </row>
    <row r="31" spans="1:6" ht="48.75" customHeight="1">
      <c r="A31" s="312" t="s">
        <v>623</v>
      </c>
      <c r="B31" s="309">
        <v>1133062</v>
      </c>
      <c r="C31" s="309">
        <v>109843.62</v>
      </c>
      <c r="D31" s="309">
        <v>109844</v>
      </c>
      <c r="E31" s="327"/>
      <c r="F31" s="330">
        <f>D31/B31*100</f>
        <v>9.694438609714208</v>
      </c>
    </row>
    <row r="32" spans="1:6" ht="33" customHeight="1" thickBot="1">
      <c r="A32" s="332" t="s">
        <v>602</v>
      </c>
      <c r="B32" s="333">
        <v>1133062</v>
      </c>
      <c r="C32" s="333">
        <f>C31</f>
        <v>109843.62</v>
      </c>
      <c r="D32" s="333">
        <f>D31</f>
        <v>109844</v>
      </c>
      <c r="E32" s="331"/>
      <c r="F32" s="334">
        <f>F31</f>
        <v>9.694438609714208</v>
      </c>
    </row>
    <row r="33" ht="33" customHeight="1" thickBot="1">
      <c r="F33" s="214" t="s">
        <v>4</v>
      </c>
    </row>
    <row r="34" spans="1:6" ht="33" customHeight="1">
      <c r="A34" s="507" t="s">
        <v>769</v>
      </c>
      <c r="B34" s="485"/>
      <c r="C34" s="485"/>
      <c r="D34" s="485"/>
      <c r="E34" s="485"/>
      <c r="F34" s="508"/>
    </row>
    <row r="35" spans="1:6" ht="50.25" customHeight="1">
      <c r="A35" s="322" t="s">
        <v>597</v>
      </c>
      <c r="B35" s="303" t="s">
        <v>49</v>
      </c>
      <c r="C35" s="303" t="s">
        <v>594</v>
      </c>
      <c r="D35" s="303" t="s">
        <v>595</v>
      </c>
      <c r="E35" s="303" t="s">
        <v>600</v>
      </c>
      <c r="F35" s="304" t="s">
        <v>698</v>
      </c>
    </row>
    <row r="36" spans="1:6" ht="30" customHeight="1">
      <c r="A36" s="511" t="s">
        <v>596</v>
      </c>
      <c r="B36" s="303">
        <v>1</v>
      </c>
      <c r="C36" s="303">
        <v>2</v>
      </c>
      <c r="D36" s="303">
        <v>3</v>
      </c>
      <c r="E36" s="303" t="s">
        <v>601</v>
      </c>
      <c r="F36" s="304">
        <v>5</v>
      </c>
    </row>
    <row r="37" spans="1:6" ht="33" customHeight="1">
      <c r="A37" s="512"/>
      <c r="B37" s="308"/>
      <c r="C37" s="308"/>
      <c r="D37" s="308"/>
      <c r="E37" s="308"/>
      <c r="F37" s="329"/>
    </row>
    <row r="38" spans="1:6" ht="47.25" customHeight="1">
      <c r="A38" s="312" t="s">
        <v>592</v>
      </c>
      <c r="B38" s="327">
        <v>1133062</v>
      </c>
      <c r="C38" s="327">
        <v>310508.9</v>
      </c>
      <c r="D38" s="327">
        <v>310508.9</v>
      </c>
      <c r="E38" s="327"/>
      <c r="F38" s="335">
        <f>D38/B38*100</f>
        <v>27.404405054621904</v>
      </c>
    </row>
    <row r="39" spans="1:6" ht="33" customHeight="1" thickBot="1">
      <c r="A39" s="332" t="s">
        <v>602</v>
      </c>
      <c r="B39" s="331">
        <v>1133062</v>
      </c>
      <c r="C39" s="331">
        <f>C38</f>
        <v>310508.9</v>
      </c>
      <c r="D39" s="331">
        <f>D38</f>
        <v>310508.9</v>
      </c>
      <c r="E39" s="331"/>
      <c r="F39" s="336">
        <f>F38</f>
        <v>27.404405054621904</v>
      </c>
    </row>
    <row r="40" ht="33" customHeight="1" thickBot="1">
      <c r="F40" s="214" t="s">
        <v>4</v>
      </c>
    </row>
    <row r="41" spans="1:6" ht="33" customHeight="1">
      <c r="A41" s="507" t="s">
        <v>770</v>
      </c>
      <c r="B41" s="485"/>
      <c r="C41" s="485"/>
      <c r="D41" s="485"/>
      <c r="E41" s="485"/>
      <c r="F41" s="508"/>
    </row>
    <row r="42" spans="1:6" ht="82.5" customHeight="1">
      <c r="A42" s="322" t="s">
        <v>597</v>
      </c>
      <c r="B42" s="303" t="s">
        <v>49</v>
      </c>
      <c r="C42" s="303" t="s">
        <v>594</v>
      </c>
      <c r="D42" s="303" t="s">
        <v>595</v>
      </c>
      <c r="E42" s="303" t="s">
        <v>600</v>
      </c>
      <c r="F42" s="304" t="s">
        <v>699</v>
      </c>
    </row>
    <row r="43" spans="1:6" ht="26.25" customHeight="1">
      <c r="A43" s="511" t="s">
        <v>596</v>
      </c>
      <c r="B43" s="303">
        <v>1</v>
      </c>
      <c r="C43" s="303">
        <v>2</v>
      </c>
      <c r="D43" s="303">
        <v>3</v>
      </c>
      <c r="E43" s="303" t="s">
        <v>601</v>
      </c>
      <c r="F43" s="304">
        <v>5</v>
      </c>
    </row>
    <row r="44" spans="1:6" ht="33" customHeight="1">
      <c r="A44" s="512"/>
      <c r="B44" s="308"/>
      <c r="C44" s="308"/>
      <c r="D44" s="308"/>
      <c r="E44" s="308"/>
      <c r="F44" s="329"/>
    </row>
    <row r="45" spans="1:6" ht="45.75" customHeight="1">
      <c r="A45" s="326" t="s">
        <v>623</v>
      </c>
      <c r="B45" s="327"/>
      <c r="C45" s="309"/>
      <c r="D45" s="327"/>
      <c r="E45" s="309"/>
      <c r="F45" s="337"/>
    </row>
    <row r="46" spans="1:6" ht="33" customHeight="1" thickBot="1">
      <c r="A46" s="313" t="s">
        <v>602</v>
      </c>
      <c r="B46" s="331"/>
      <c r="C46" s="333"/>
      <c r="D46" s="331"/>
      <c r="E46" s="333"/>
      <c r="F46" s="315"/>
    </row>
    <row r="47" spans="1:6" ht="33" customHeight="1">
      <c r="A47" s="338"/>
      <c r="B47" s="238"/>
      <c r="C47" s="238"/>
      <c r="D47" s="238"/>
      <c r="E47" s="238"/>
      <c r="F47" s="238"/>
    </row>
    <row r="48" spans="1:6" ht="48.75" customHeight="1">
      <c r="A48" s="509" t="s">
        <v>624</v>
      </c>
      <c r="B48" s="509"/>
      <c r="C48" s="509"/>
      <c r="D48" s="509"/>
      <c r="E48" s="509"/>
      <c r="F48" s="509"/>
    </row>
    <row r="49" ht="18.75" customHeight="1">
      <c r="A49" s="339"/>
    </row>
    <row r="50" spans="1:6" ht="26.25">
      <c r="A50" s="211" t="s">
        <v>804</v>
      </c>
      <c r="E50" s="339" t="s">
        <v>799</v>
      </c>
      <c r="F50" s="339"/>
    </row>
    <row r="51" spans="1:6" ht="26.25">
      <c r="A51" s="491" t="s">
        <v>598</v>
      </c>
      <c r="B51" s="491"/>
      <c r="C51" s="491"/>
      <c r="D51" s="491"/>
      <c r="E51" s="491"/>
      <c r="F51" s="491"/>
    </row>
  </sheetData>
  <sheetProtection/>
  <mergeCells count="13">
    <mergeCell ref="A51:F51"/>
    <mergeCell ref="A4:F4"/>
    <mergeCell ref="A43:A44"/>
    <mergeCell ref="A36:A37"/>
    <mergeCell ref="A22:A23"/>
    <mergeCell ref="A29:A30"/>
    <mergeCell ref="A6:F7"/>
    <mergeCell ref="A14:E14"/>
    <mergeCell ref="A48:F48"/>
    <mergeCell ref="A20:F20"/>
    <mergeCell ref="A27:F27"/>
    <mergeCell ref="A34:F34"/>
    <mergeCell ref="A41:F41"/>
  </mergeCells>
  <printOptions/>
  <pageMargins left="0.7" right="0.7" top="0.75" bottom="0.75" header="0.3" footer="0.3"/>
  <pageSetup fitToHeight="1" fitToWidth="1" orientation="portrait" scale="37"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A1:Q33"/>
  <sheetViews>
    <sheetView zoomScaleSheetLayoutView="75" zoomScalePageLayoutView="0" workbookViewId="0" topLeftCell="A20">
      <selection activeCell="A31" sqref="A31"/>
    </sheetView>
  </sheetViews>
  <sheetFormatPr defaultColWidth="9.140625" defaultRowHeight="12.75"/>
  <cols>
    <col min="1" max="1" width="7.28125" style="96" customWidth="1"/>
    <col min="2" max="2" width="22.7109375" style="96" customWidth="1"/>
    <col min="3" max="6" width="20.7109375" style="96" customWidth="1"/>
    <col min="7" max="7" width="23.28125" style="96" customWidth="1"/>
    <col min="8" max="8" width="23.8515625" style="96" customWidth="1"/>
    <col min="9" max="9" width="19.8515625" style="96" customWidth="1"/>
    <col min="10" max="10" width="14.7109375" style="96" customWidth="1"/>
    <col min="11" max="11" width="29.8515625" style="96" customWidth="1"/>
    <col min="12" max="12" width="34.28125" style="96" customWidth="1"/>
    <col min="13" max="13" width="27.140625" style="96" customWidth="1"/>
    <col min="14" max="14" width="36.8515625" style="96" customWidth="1"/>
    <col min="15" max="16384" width="9.140625" style="96" customWidth="1"/>
  </cols>
  <sheetData>
    <row r="1" spans="1:14" ht="26.25">
      <c r="A1" s="212" t="s">
        <v>797</v>
      </c>
      <c r="G1" s="97"/>
      <c r="H1" s="97" t="s">
        <v>613</v>
      </c>
      <c r="M1" s="519"/>
      <c r="N1" s="519"/>
    </row>
    <row r="2" spans="1:14" ht="26.25">
      <c r="A2" s="212" t="s">
        <v>735</v>
      </c>
      <c r="M2" s="98"/>
      <c r="N2" s="277"/>
    </row>
    <row r="3" spans="2:14" ht="26.25">
      <c r="B3" s="280"/>
      <c r="C3" s="280"/>
      <c r="D3" s="280"/>
      <c r="E3" s="280"/>
      <c r="F3" s="280"/>
      <c r="G3" s="280"/>
      <c r="H3" s="280"/>
      <c r="I3" s="280"/>
      <c r="J3" s="280"/>
      <c r="K3" s="280"/>
      <c r="L3" s="280"/>
      <c r="M3" s="280"/>
      <c r="N3" s="280"/>
    </row>
    <row r="4" spans="1:14" ht="26.25">
      <c r="A4" s="477" t="s">
        <v>52</v>
      </c>
      <c r="B4" s="477"/>
      <c r="C4" s="477"/>
      <c r="D4" s="477"/>
      <c r="E4" s="477"/>
      <c r="F4" s="477"/>
      <c r="G4" s="477"/>
      <c r="H4" s="477"/>
      <c r="I4" s="280"/>
      <c r="J4" s="280"/>
      <c r="K4" s="280"/>
      <c r="L4" s="280"/>
      <c r="M4" s="280"/>
      <c r="N4" s="280"/>
    </row>
    <row r="5" spans="2:14" ht="26.25">
      <c r="B5" s="340"/>
      <c r="C5" s="340"/>
      <c r="D5" s="340"/>
      <c r="E5" s="340"/>
      <c r="F5" s="340"/>
      <c r="G5" s="340"/>
      <c r="H5" s="340"/>
      <c r="I5" s="340"/>
      <c r="J5" s="340"/>
      <c r="K5" s="340"/>
      <c r="L5" s="340"/>
      <c r="M5" s="340"/>
      <c r="N5" s="340"/>
    </row>
    <row r="6" spans="2:15" ht="27" thickBot="1">
      <c r="B6" s="279"/>
      <c r="C6" s="279"/>
      <c r="D6" s="279"/>
      <c r="F6" s="279"/>
      <c r="G6" s="279"/>
      <c r="H6" s="341" t="s">
        <v>4</v>
      </c>
      <c r="J6" s="279"/>
      <c r="K6" s="279"/>
      <c r="L6" s="279"/>
      <c r="M6" s="279"/>
      <c r="N6" s="279"/>
      <c r="O6" s="279"/>
    </row>
    <row r="7" spans="1:17" s="344" customFormat="1" ht="32.25" customHeight="1">
      <c r="A7" s="478" t="s">
        <v>7</v>
      </c>
      <c r="B7" s="525" t="s">
        <v>8</v>
      </c>
      <c r="C7" s="460" t="s">
        <v>761</v>
      </c>
      <c r="D7" s="460" t="s">
        <v>755</v>
      </c>
      <c r="E7" s="460" t="s">
        <v>756</v>
      </c>
      <c r="F7" s="462" t="s">
        <v>778</v>
      </c>
      <c r="G7" s="520"/>
      <c r="H7" s="505" t="s">
        <v>781</v>
      </c>
      <c r="I7" s="342"/>
      <c r="J7" s="342"/>
      <c r="K7" s="342"/>
      <c r="L7" s="342"/>
      <c r="M7" s="342"/>
      <c r="N7" s="343"/>
      <c r="O7" s="170"/>
      <c r="P7" s="170"/>
      <c r="Q7" s="170"/>
    </row>
    <row r="8" spans="1:17" s="344" customFormat="1" ht="48" customHeight="1" thickBot="1">
      <c r="A8" s="479"/>
      <c r="B8" s="526"/>
      <c r="C8" s="461"/>
      <c r="D8" s="461"/>
      <c r="E8" s="461"/>
      <c r="F8" s="105" t="s">
        <v>1</v>
      </c>
      <c r="G8" s="106" t="s">
        <v>50</v>
      </c>
      <c r="H8" s="506"/>
      <c r="I8" s="170"/>
      <c r="J8" s="170"/>
      <c r="K8" s="170"/>
      <c r="L8" s="170"/>
      <c r="M8" s="170"/>
      <c r="N8" s="170"/>
      <c r="O8" s="170"/>
      <c r="P8" s="170"/>
      <c r="Q8" s="170"/>
    </row>
    <row r="9" spans="1:17" s="350" customFormat="1" ht="24" customHeight="1" thickBot="1">
      <c r="A9" s="345" t="s">
        <v>59</v>
      </c>
      <c r="B9" s="346" t="s">
        <v>47</v>
      </c>
      <c r="C9" s="346"/>
      <c r="D9" s="347"/>
      <c r="E9" s="348">
        <v>300000</v>
      </c>
      <c r="F9" s="348">
        <v>300000</v>
      </c>
      <c r="G9" s="347">
        <v>300000</v>
      </c>
      <c r="H9" s="349">
        <f>G9/F9*100</f>
        <v>100</v>
      </c>
      <c r="I9" s="168"/>
      <c r="J9" s="168"/>
      <c r="K9" s="168"/>
      <c r="L9" s="168"/>
      <c r="M9" s="168"/>
      <c r="N9" s="168"/>
      <c r="O9" s="168"/>
      <c r="P9" s="168"/>
      <c r="Q9" s="168"/>
    </row>
    <row r="10" spans="1:17" s="350" customFormat="1" ht="24" customHeight="1">
      <c r="A10" s="285" t="s">
        <v>60</v>
      </c>
      <c r="B10" s="292" t="s">
        <v>48</v>
      </c>
      <c r="C10" s="292"/>
      <c r="D10" s="351"/>
      <c r="E10" s="351"/>
      <c r="F10" s="351"/>
      <c r="G10" s="351"/>
      <c r="H10" s="352"/>
      <c r="I10" s="168"/>
      <c r="J10" s="168"/>
      <c r="K10" s="168"/>
      <c r="L10" s="168"/>
      <c r="M10" s="168"/>
      <c r="N10" s="168"/>
      <c r="O10" s="168"/>
      <c r="P10" s="168"/>
      <c r="Q10" s="168"/>
    </row>
    <row r="11" spans="1:17" s="350" customFormat="1" ht="24" customHeight="1">
      <c r="A11" s="285" t="s">
        <v>61</v>
      </c>
      <c r="B11" s="292" t="s">
        <v>43</v>
      </c>
      <c r="C11" s="292"/>
      <c r="D11" s="351"/>
      <c r="E11" s="351"/>
      <c r="F11" s="351"/>
      <c r="G11" s="351"/>
      <c r="H11" s="352"/>
      <c r="I11" s="168"/>
      <c r="J11" s="168"/>
      <c r="K11" s="168"/>
      <c r="L11" s="168"/>
      <c r="M11" s="168"/>
      <c r="N11" s="168"/>
      <c r="O11" s="168"/>
      <c r="P11" s="168"/>
      <c r="Q11" s="168"/>
    </row>
    <row r="12" spans="1:17" s="350" customFormat="1" ht="24" customHeight="1">
      <c r="A12" s="285" t="s">
        <v>62</v>
      </c>
      <c r="B12" s="292" t="s">
        <v>44</v>
      </c>
      <c r="C12" s="292"/>
      <c r="D12" s="351"/>
      <c r="E12" s="351"/>
      <c r="F12" s="351"/>
      <c r="G12" s="351"/>
      <c r="H12" s="352"/>
      <c r="I12" s="168"/>
      <c r="J12" s="168"/>
      <c r="K12" s="168"/>
      <c r="L12" s="168"/>
      <c r="M12" s="168"/>
      <c r="N12" s="168"/>
      <c r="O12" s="168"/>
      <c r="P12" s="168"/>
      <c r="Q12" s="168"/>
    </row>
    <row r="13" spans="1:17" s="350" customFormat="1" ht="24" customHeight="1">
      <c r="A13" s="285" t="s">
        <v>63</v>
      </c>
      <c r="B13" s="292" t="s">
        <v>45</v>
      </c>
      <c r="C13" s="353">
        <v>80000</v>
      </c>
      <c r="D13" s="353">
        <v>98190</v>
      </c>
      <c r="E13" s="353">
        <v>218190</v>
      </c>
      <c r="F13" s="353">
        <v>163642.5</v>
      </c>
      <c r="G13" s="353">
        <v>178042</v>
      </c>
      <c r="H13" s="260">
        <f>G13/F13*100</f>
        <v>108.79936446827689</v>
      </c>
      <c r="I13" s="168"/>
      <c r="J13" s="168"/>
      <c r="K13" s="168"/>
      <c r="L13" s="168"/>
      <c r="M13" s="168"/>
      <c r="N13" s="168"/>
      <c r="O13" s="168"/>
      <c r="P13" s="168"/>
      <c r="Q13" s="168"/>
    </row>
    <row r="14" spans="1:17" s="350" customFormat="1" ht="24" customHeight="1">
      <c r="A14" s="285" t="s">
        <v>64</v>
      </c>
      <c r="B14" s="292" t="s">
        <v>46</v>
      </c>
      <c r="C14" s="353">
        <v>26000</v>
      </c>
      <c r="D14" s="353">
        <v>26000</v>
      </c>
      <c r="E14" s="353">
        <v>26000</v>
      </c>
      <c r="F14" s="353">
        <v>6000</v>
      </c>
      <c r="G14" s="353">
        <v>45200</v>
      </c>
      <c r="H14" s="260">
        <f>G14/F14*100</f>
        <v>753.3333333333334</v>
      </c>
      <c r="I14" s="168"/>
      <c r="J14" s="168"/>
      <c r="K14" s="168"/>
      <c r="L14" s="168"/>
      <c r="M14" s="168"/>
      <c r="N14" s="168"/>
      <c r="O14" s="168"/>
      <c r="P14" s="168"/>
      <c r="Q14" s="168"/>
    </row>
    <row r="15" spans="1:17" s="350" customFormat="1" ht="24" customHeight="1" thickBot="1">
      <c r="A15" s="354" t="s">
        <v>65</v>
      </c>
      <c r="B15" s="355" t="s">
        <v>53</v>
      </c>
      <c r="C15" s="355"/>
      <c r="D15" s="348"/>
      <c r="E15" s="348"/>
      <c r="F15" s="348"/>
      <c r="G15" s="348"/>
      <c r="H15" s="356"/>
      <c r="I15" s="168"/>
      <c r="J15" s="168"/>
      <c r="K15" s="168"/>
      <c r="L15" s="168"/>
      <c r="M15" s="168"/>
      <c r="N15" s="168"/>
      <c r="O15" s="168"/>
      <c r="P15" s="168"/>
      <c r="Q15" s="168"/>
    </row>
    <row r="16" spans="1:5" ht="27" thickBot="1">
      <c r="A16" s="357"/>
      <c r="B16" s="357"/>
      <c r="C16" s="357"/>
      <c r="D16" s="357"/>
      <c r="E16" s="165"/>
    </row>
    <row r="17" spans="1:10" ht="30" customHeight="1">
      <c r="A17" s="521" t="s">
        <v>588</v>
      </c>
      <c r="B17" s="480" t="s">
        <v>47</v>
      </c>
      <c r="C17" s="480"/>
      <c r="D17" s="524"/>
      <c r="E17" s="478" t="s">
        <v>48</v>
      </c>
      <c r="F17" s="480"/>
      <c r="G17" s="524"/>
      <c r="H17" s="478" t="s">
        <v>43</v>
      </c>
      <c r="I17" s="480"/>
      <c r="J17" s="524"/>
    </row>
    <row r="18" spans="1:10" ht="26.25">
      <c r="A18" s="522"/>
      <c r="B18" s="303">
        <v>1</v>
      </c>
      <c r="C18" s="303">
        <v>2</v>
      </c>
      <c r="D18" s="323">
        <v>3</v>
      </c>
      <c r="E18" s="223">
        <v>4</v>
      </c>
      <c r="F18" s="303">
        <v>5</v>
      </c>
      <c r="G18" s="323">
        <v>6</v>
      </c>
      <c r="H18" s="223">
        <v>7</v>
      </c>
      <c r="I18" s="303">
        <v>8</v>
      </c>
      <c r="J18" s="323">
        <v>9</v>
      </c>
    </row>
    <row r="19" spans="1:10" ht="26.25">
      <c r="A19" s="523"/>
      <c r="B19" s="358" t="s">
        <v>589</v>
      </c>
      <c r="C19" s="358" t="s">
        <v>590</v>
      </c>
      <c r="D19" s="359" t="s">
        <v>591</v>
      </c>
      <c r="E19" s="360" t="s">
        <v>589</v>
      </c>
      <c r="F19" s="358" t="s">
        <v>590</v>
      </c>
      <c r="G19" s="359" t="s">
        <v>591</v>
      </c>
      <c r="H19" s="360" t="s">
        <v>589</v>
      </c>
      <c r="I19" s="358" t="s">
        <v>590</v>
      </c>
      <c r="J19" s="359" t="s">
        <v>591</v>
      </c>
    </row>
    <row r="20" spans="1:10" ht="26.25">
      <c r="A20" s="361">
        <v>1</v>
      </c>
      <c r="B20" s="362" t="s">
        <v>782</v>
      </c>
      <c r="C20" s="362" t="s">
        <v>783</v>
      </c>
      <c r="D20" s="363">
        <v>300000</v>
      </c>
      <c r="E20" s="364"/>
      <c r="F20" s="365"/>
      <c r="G20" s="363"/>
      <c r="H20" s="364"/>
      <c r="I20" s="365"/>
      <c r="J20" s="363"/>
    </row>
    <row r="21" spans="1:10" ht="26.25">
      <c r="A21" s="361">
        <v>2</v>
      </c>
      <c r="B21" s="365"/>
      <c r="C21" s="365"/>
      <c r="D21" s="363"/>
      <c r="E21" s="364"/>
      <c r="F21" s="365"/>
      <c r="G21" s="363"/>
      <c r="H21" s="364"/>
      <c r="I21" s="365"/>
      <c r="J21" s="363"/>
    </row>
    <row r="22" spans="1:10" ht="26.25">
      <c r="A22" s="361">
        <v>3</v>
      </c>
      <c r="B22" s="365"/>
      <c r="C22" s="365"/>
      <c r="D22" s="363"/>
      <c r="E22" s="364"/>
      <c r="F22" s="365"/>
      <c r="G22" s="363"/>
      <c r="H22" s="364"/>
      <c r="I22" s="365"/>
      <c r="J22" s="363"/>
    </row>
    <row r="23" spans="1:10" ht="26.25">
      <c r="A23" s="361">
        <v>4</v>
      </c>
      <c r="B23" s="365"/>
      <c r="C23" s="365"/>
      <c r="D23" s="363"/>
      <c r="E23" s="364"/>
      <c r="F23" s="365"/>
      <c r="G23" s="363"/>
      <c r="H23" s="364"/>
      <c r="I23" s="365"/>
      <c r="J23" s="363"/>
    </row>
    <row r="24" spans="1:10" ht="26.25">
      <c r="A24" s="361">
        <v>5</v>
      </c>
      <c r="B24" s="365"/>
      <c r="C24" s="365"/>
      <c r="D24" s="363"/>
      <c r="E24" s="364"/>
      <c r="F24" s="365"/>
      <c r="G24" s="363"/>
      <c r="H24" s="364"/>
      <c r="I24" s="365"/>
      <c r="J24" s="363"/>
    </row>
    <row r="25" spans="1:10" ht="26.25">
      <c r="A25" s="361">
        <v>6</v>
      </c>
      <c r="B25" s="365"/>
      <c r="C25" s="365"/>
      <c r="D25" s="363"/>
      <c r="E25" s="364"/>
      <c r="F25" s="365"/>
      <c r="G25" s="363"/>
      <c r="H25" s="364"/>
      <c r="I25" s="365"/>
      <c r="J25" s="363"/>
    </row>
    <row r="26" spans="1:10" ht="26.25">
      <c r="A26" s="361">
        <v>7</v>
      </c>
      <c r="B26" s="365"/>
      <c r="C26" s="365"/>
      <c r="D26" s="363"/>
      <c r="E26" s="364"/>
      <c r="F26" s="365"/>
      <c r="G26" s="363"/>
      <c r="H26" s="364"/>
      <c r="I26" s="365"/>
      <c r="J26" s="363"/>
    </row>
    <row r="27" spans="1:10" ht="26.25">
      <c r="A27" s="361">
        <v>8</v>
      </c>
      <c r="B27" s="365"/>
      <c r="C27" s="365"/>
      <c r="D27" s="363"/>
      <c r="E27" s="364"/>
      <c r="F27" s="365"/>
      <c r="G27" s="363"/>
      <c r="H27" s="364"/>
      <c r="I27" s="365"/>
      <c r="J27" s="363"/>
    </row>
    <row r="28" spans="1:10" ht="26.25">
      <c r="A28" s="361">
        <v>9</v>
      </c>
      <c r="B28" s="365"/>
      <c r="C28" s="365"/>
      <c r="D28" s="363"/>
      <c r="E28" s="364"/>
      <c r="F28" s="365"/>
      <c r="G28" s="363"/>
      <c r="H28" s="364"/>
      <c r="I28" s="365"/>
      <c r="J28" s="363"/>
    </row>
    <row r="29" spans="1:10" ht="27" thickBot="1">
      <c r="A29" s="366">
        <v>10</v>
      </c>
      <c r="B29" s="367"/>
      <c r="C29" s="367"/>
      <c r="D29" s="368"/>
      <c r="E29" s="369"/>
      <c r="F29" s="367"/>
      <c r="G29" s="368"/>
      <c r="H29" s="369"/>
      <c r="I29" s="367"/>
      <c r="J29" s="368"/>
    </row>
    <row r="31" spans="1:8" ht="26.25">
      <c r="A31" s="211" t="s">
        <v>804</v>
      </c>
      <c r="B31" s="211"/>
      <c r="C31" s="211"/>
      <c r="D31" s="211"/>
      <c r="E31" s="239" t="s">
        <v>598</v>
      </c>
      <c r="F31" s="211"/>
      <c r="G31" s="211" t="s">
        <v>599</v>
      </c>
      <c r="H31" s="211"/>
    </row>
    <row r="32" spans="1:6" ht="26.25">
      <c r="A32" s="211"/>
      <c r="B32" s="211"/>
      <c r="C32" s="211"/>
      <c r="D32" s="211"/>
      <c r="F32" s="211"/>
    </row>
    <row r="33" spans="1:4" ht="26.25">
      <c r="A33" s="211"/>
      <c r="B33" s="211"/>
      <c r="D33" s="211"/>
    </row>
  </sheetData>
  <sheetProtection/>
  <mergeCells count="13">
    <mergeCell ref="A17:A19"/>
    <mergeCell ref="B17:D17"/>
    <mergeCell ref="E17:G17"/>
    <mergeCell ref="H17:J17"/>
    <mergeCell ref="B7:B8"/>
    <mergeCell ref="D7:D8"/>
    <mergeCell ref="M1:N1"/>
    <mergeCell ref="A7:A8"/>
    <mergeCell ref="E7:E8"/>
    <mergeCell ref="F7:G7"/>
    <mergeCell ref="H7:H8"/>
    <mergeCell ref="C7:C8"/>
    <mergeCell ref="A4:H4"/>
  </mergeCells>
  <printOptions/>
  <pageMargins left="0.7" right="0.7" top="0.75" bottom="0.75" header="0.3" footer="0.3"/>
  <pageSetup fitToHeight="1" fitToWidth="1" orientation="landscape" paperSize="9" scale="60" r:id="rId1"/>
  <ignoredErrors>
    <ignoredError sqref="A9:A15" numberStoredAsText="1"/>
  </ignoredErrors>
</worksheet>
</file>

<file path=xl/worksheets/sheet9.xml><?xml version="1.0" encoding="utf-8"?>
<worksheet xmlns="http://schemas.openxmlformats.org/spreadsheetml/2006/main" xmlns:r="http://schemas.openxmlformats.org/officeDocument/2006/relationships">
  <sheetPr>
    <tabColor theme="0"/>
    <pageSetUpPr fitToPage="1"/>
  </sheetPr>
  <dimension ref="A1:J19"/>
  <sheetViews>
    <sheetView zoomScalePageLayoutView="0" workbookViewId="0" topLeftCell="A8">
      <selection activeCell="G21" sqref="G21"/>
    </sheetView>
  </sheetViews>
  <sheetFormatPr defaultColWidth="9.140625" defaultRowHeight="12.75"/>
  <cols>
    <col min="1" max="1" width="25.421875" style="211" customWidth="1"/>
    <col min="2" max="2" width="25.57421875" style="211" customWidth="1"/>
    <col min="3" max="3" width="17.421875" style="211" customWidth="1"/>
    <col min="4" max="4" width="19.28125" style="211" customWidth="1"/>
    <col min="5" max="5" width="16.421875" style="211" customWidth="1"/>
    <col min="6" max="6" width="15.8515625" style="211" customWidth="1"/>
    <col min="7" max="7" width="22.7109375" style="211" customWidth="1"/>
    <col min="8" max="8" width="22.140625" style="211" customWidth="1"/>
    <col min="9" max="9" width="17.8515625" style="211" customWidth="1"/>
    <col min="10" max="10" width="18.421875" style="211" customWidth="1"/>
    <col min="11" max="16384" width="9.140625" style="211" customWidth="1"/>
  </cols>
  <sheetData>
    <row r="1" spans="1:9" ht="26.25">
      <c r="A1" s="98" t="s">
        <v>797</v>
      </c>
      <c r="B1" s="96"/>
      <c r="C1" s="378"/>
      <c r="D1" s="378"/>
      <c r="E1" s="370"/>
      <c r="F1" s="370"/>
      <c r="G1" s="370"/>
      <c r="I1" s="277" t="s">
        <v>609</v>
      </c>
    </row>
    <row r="2" spans="1:10" ht="26.25">
      <c r="A2" s="98" t="s">
        <v>735</v>
      </c>
      <c r="B2" s="96"/>
      <c r="C2" s="378"/>
      <c r="D2" s="378"/>
      <c r="E2" s="370"/>
      <c r="F2" s="370"/>
      <c r="G2" s="370"/>
      <c r="I2" s="214"/>
      <c r="J2" s="214"/>
    </row>
    <row r="5" spans="1:9" ht="26.25">
      <c r="A5" s="453" t="s">
        <v>703</v>
      </c>
      <c r="B5" s="453"/>
      <c r="C5" s="453"/>
      <c r="D5" s="453"/>
      <c r="E5" s="453"/>
      <c r="F5" s="453"/>
      <c r="G5" s="453"/>
      <c r="H5" s="453"/>
      <c r="I5" s="239"/>
    </row>
    <row r="6" ht="0.75" customHeight="1" thickBot="1">
      <c r="I6" s="214" t="s">
        <v>264</v>
      </c>
    </row>
    <row r="7" spans="1:9" s="371" customFormat="1" ht="186" customHeight="1" thickBot="1">
      <c r="A7" s="389" t="s">
        <v>605</v>
      </c>
      <c r="B7" s="390" t="s">
        <v>648</v>
      </c>
      <c r="C7" s="390" t="s">
        <v>607</v>
      </c>
      <c r="D7" s="390" t="s">
        <v>604</v>
      </c>
      <c r="E7" s="390" t="s">
        <v>608</v>
      </c>
      <c r="F7" s="390" t="s">
        <v>606</v>
      </c>
      <c r="G7" s="390" t="s">
        <v>709</v>
      </c>
      <c r="H7" s="390" t="s">
        <v>710</v>
      </c>
      <c r="I7" s="391" t="s">
        <v>708</v>
      </c>
    </row>
    <row r="8" spans="1:9" s="371" customFormat="1" ht="27" thickBot="1">
      <c r="A8" s="381">
        <v>1</v>
      </c>
      <c r="B8" s="382">
        <v>2</v>
      </c>
      <c r="C8" s="379">
        <v>3</v>
      </c>
      <c r="D8" s="379">
        <v>4</v>
      </c>
      <c r="E8" s="382">
        <v>5</v>
      </c>
      <c r="F8" s="379">
        <v>6</v>
      </c>
      <c r="G8" s="379">
        <v>7</v>
      </c>
      <c r="H8" s="382">
        <v>8</v>
      </c>
      <c r="I8" s="380" t="s">
        <v>707</v>
      </c>
    </row>
    <row r="9" spans="1:9" s="371" customFormat="1" ht="52.5">
      <c r="A9" s="392" t="s">
        <v>801</v>
      </c>
      <c r="B9" s="383" t="s">
        <v>772</v>
      </c>
      <c r="C9" s="384" t="s">
        <v>704</v>
      </c>
      <c r="D9" s="385"/>
      <c r="E9" s="383"/>
      <c r="F9" s="385"/>
      <c r="G9" s="385"/>
      <c r="H9" s="383"/>
      <c r="I9" s="386"/>
    </row>
    <row r="10" spans="1:9" ht="26.25">
      <c r="A10" s="322" t="s">
        <v>733</v>
      </c>
      <c r="B10" s="387"/>
      <c r="C10" s="387" t="s">
        <v>647</v>
      </c>
      <c r="D10" s="372"/>
      <c r="E10" s="372"/>
      <c r="F10" s="372"/>
      <c r="G10" s="372"/>
      <c r="H10" s="372"/>
      <c r="I10" s="329"/>
    </row>
    <row r="11" spans="1:9" ht="26.25">
      <c r="A11" s="322" t="s">
        <v>647</v>
      </c>
      <c r="B11" s="387"/>
      <c r="C11" s="387" t="s">
        <v>647</v>
      </c>
      <c r="D11" s="373"/>
      <c r="E11" s="373"/>
      <c r="F11" s="373"/>
      <c r="G11" s="373"/>
      <c r="H11" s="373"/>
      <c r="I11" s="337"/>
    </row>
    <row r="12" spans="1:9" ht="27" thickBot="1">
      <c r="A12" s="388" t="s">
        <v>647</v>
      </c>
      <c r="B12" s="215"/>
      <c r="C12" s="215" t="s">
        <v>647</v>
      </c>
      <c r="D12" s="374"/>
      <c r="E12" s="374"/>
      <c r="F12" s="374"/>
      <c r="G12" s="374"/>
      <c r="H12" s="374"/>
      <c r="I12" s="337"/>
    </row>
    <row r="13" ht="26.25">
      <c r="I13" s="375"/>
    </row>
    <row r="14" spans="1:7" ht="26.25">
      <c r="A14" s="211" t="s">
        <v>800</v>
      </c>
      <c r="G14" s="339"/>
    </row>
    <row r="15" spans="1:7" ht="26.25">
      <c r="A15" s="211" t="s">
        <v>705</v>
      </c>
      <c r="G15" s="339"/>
    </row>
    <row r="16" spans="1:7" ht="31.5" customHeight="1">
      <c r="A16" s="339" t="s">
        <v>706</v>
      </c>
      <c r="B16" s="339"/>
      <c r="C16" s="339"/>
      <c r="G16" s="376"/>
    </row>
    <row r="17" spans="1:7" ht="26.25">
      <c r="A17" s="339"/>
      <c r="B17" s="339"/>
      <c r="C17" s="339"/>
      <c r="G17" s="376"/>
    </row>
    <row r="19" spans="1:9" ht="26.25">
      <c r="A19" s="377" t="s">
        <v>805</v>
      </c>
      <c r="B19" s="377"/>
      <c r="C19" s="378"/>
      <c r="D19" s="378"/>
      <c r="E19" s="210" t="s">
        <v>55</v>
      </c>
      <c r="G19" s="491" t="s">
        <v>802</v>
      </c>
      <c r="H19" s="491"/>
      <c r="I19" s="491"/>
    </row>
  </sheetData>
  <sheetProtection/>
  <mergeCells count="2">
    <mergeCell ref="A5:H5"/>
    <mergeCell ref="G19:I19"/>
  </mergeCells>
  <printOptions/>
  <pageMargins left="0.7" right="0.7" top="0.75" bottom="0.75" header="0.3" footer="0.3"/>
  <pageSetup fitToHeight="0" fitToWidth="1" orientation="landscape"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User</cp:lastModifiedBy>
  <cp:lastPrinted>2017-10-26T06:00:01Z</cp:lastPrinted>
  <dcterms:created xsi:type="dcterms:W3CDTF">2013-03-12T08:27:17Z</dcterms:created>
  <dcterms:modified xsi:type="dcterms:W3CDTF">2017-11-02T12:56:56Z</dcterms:modified>
  <cp:category/>
  <cp:version/>
  <cp:contentType/>
  <cp:contentStatus/>
</cp:coreProperties>
</file>