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11760" tabRatio="892" firstSheet="2" activeTab="12"/>
  </bookViews>
  <sheets>
    <sheet name="Биланс успеха" sheetId="1" r:id="rId1"/>
    <sheet name="Биланс стања" sheetId="2" r:id="rId2"/>
    <sheet name="Извештај о новчаним токовима" sheetId="3" r:id="rId3"/>
    <sheet name="Зараде " sheetId="4" r:id="rId4"/>
    <sheet name="Запослени" sheetId="5" r:id="rId5"/>
    <sheet name="Цене" sheetId="6" r:id="rId6"/>
    <sheet name="Субвенције" sheetId="7" r:id="rId7"/>
    <sheet name="Донације" sheetId="8" r:id="rId8"/>
    <sheet name="Добит" sheetId="9" r:id="rId9"/>
    <sheet name="Кредити" sheetId="10" r:id="rId10"/>
    <sheet name="Готовина" sheetId="11" r:id="rId11"/>
    <sheet name="Извештај о инвестицијама " sheetId="12" r:id="rId12"/>
    <sheet name="Образац НБС " sheetId="13" r:id="rId13"/>
  </sheets>
  <definedNames>
    <definedName name="_xlnm.Print_Area" localSheetId="7">'Донације'!$A$2:$J$32</definedName>
    <definedName name="_xlnm.Print_Area" localSheetId="4">'Запослени'!$A$2:$E$30</definedName>
    <definedName name="_xlnm.Print_Area" localSheetId="3">'Зараде '!$B$1:$H$48</definedName>
    <definedName name="_xlnm.Print_Area" localSheetId="9">'Кредити'!$A$1:$V$34</definedName>
    <definedName name="_xlnm.Print_Area" localSheetId="6">'Субвенције'!$A$3:$F$56</definedName>
    <definedName name="_xlnm.Print_Area" localSheetId="5">'Цене'!#REF!</definedName>
  </definedNames>
  <calcPr fullCalcOnLoad="1"/>
</workbook>
</file>

<file path=xl/sharedStrings.xml><?xml version="1.0" encoding="utf-8"?>
<sst xmlns="http://schemas.openxmlformats.org/spreadsheetml/2006/main" count="1351" uniqueCount="878">
  <si>
    <t>ПОЗИЦИЈА</t>
  </si>
  <si>
    <t>План</t>
  </si>
  <si>
    <t xml:space="preserve">   ...................</t>
  </si>
  <si>
    <t>Укупно кредитно задужење</t>
  </si>
  <si>
    <t>у динарима</t>
  </si>
  <si>
    <t>*За стране кредите је неопходно навести износ и у оригиналној валути.</t>
  </si>
  <si>
    <t xml:space="preserve">  </t>
  </si>
  <si>
    <t>Р. бр.</t>
  </si>
  <si>
    <t>Позиција</t>
  </si>
  <si>
    <t>Трошкови запослених</t>
  </si>
  <si>
    <t>Накнаде по уговору о делу</t>
  </si>
  <si>
    <t>Накнаде по ауторским уговорима</t>
  </si>
  <si>
    <t>Накнаде по уговору о привременим и повременим пословима</t>
  </si>
  <si>
    <t>Накнаде физичким лицима по основу осталих уговора</t>
  </si>
  <si>
    <t>Превоз запослених на посао и са посла</t>
  </si>
  <si>
    <t>Отпремнина за одлазак у пензију</t>
  </si>
  <si>
    <t>Јубиларне награде</t>
  </si>
  <si>
    <t>Смештај и исхрана на терену</t>
  </si>
  <si>
    <t>Помоћ радницима и породици радника</t>
  </si>
  <si>
    <t>Стипендије</t>
  </si>
  <si>
    <t>Остале накнаде трошкова запосленима и осталим физичким лицима</t>
  </si>
  <si>
    <t>Одлив кадрова</t>
  </si>
  <si>
    <t>Пријем</t>
  </si>
  <si>
    <t>Кредитор</t>
  </si>
  <si>
    <t>Назив кредита / Пројекта</t>
  </si>
  <si>
    <t>Валута</t>
  </si>
  <si>
    <t>Рок отплате без периода почека</t>
  </si>
  <si>
    <t>Датум прве отплате</t>
  </si>
  <si>
    <t>Каматна стопа</t>
  </si>
  <si>
    <t>Број отплата током једне године</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</si>
  <si>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</si>
  <si>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</si>
  <si>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</si>
  <si>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</si>
  <si>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</si>
  <si>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</si>
  <si>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</si>
  <si>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</si>
  <si>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Страни кредитор</t>
  </si>
  <si>
    <t>од чега за ликвидност</t>
  </si>
  <si>
    <t>од чега за капиталне пројекте</t>
  </si>
  <si>
    <t xml:space="preserve">ТРОШКОВИ ЗАПОСЛЕНИХ </t>
  </si>
  <si>
    <t xml:space="preserve">ДИНАМИКА ЗАПОСЛЕНИХ </t>
  </si>
  <si>
    <t>Хуманитарне активности</t>
  </si>
  <si>
    <t>Спортске активности</t>
  </si>
  <si>
    <t>Репрезентација</t>
  </si>
  <si>
    <t>Реклама и пропаганда</t>
  </si>
  <si>
    <t>Спонзорство</t>
  </si>
  <si>
    <t>Донације</t>
  </si>
  <si>
    <t xml:space="preserve">Планирано </t>
  </si>
  <si>
    <t>Реализација</t>
  </si>
  <si>
    <t>Број прималаца</t>
  </si>
  <si>
    <t>СРЕДСТВА ЗА ПОСЕБНЕ НАМЕНЕ</t>
  </si>
  <si>
    <t>Остало</t>
  </si>
  <si>
    <t xml:space="preserve">КРЕДИТНА ЗАДУЖЕНОСТ </t>
  </si>
  <si>
    <t xml:space="preserve">М.П. </t>
  </si>
  <si>
    <t xml:space="preserve">            Oвлашћено лице ______________________</t>
  </si>
  <si>
    <t>Домаћи кредитор</t>
  </si>
  <si>
    <t xml:space="preserve">                  План плаћања по кредиту за текућу годину                                                  у динарима</t>
  </si>
  <si>
    <t>1.</t>
  </si>
  <si>
    <t>2.</t>
  </si>
  <si>
    <t>3.</t>
  </si>
  <si>
    <t>4.</t>
  </si>
  <si>
    <t>5.</t>
  </si>
  <si>
    <t>6.</t>
  </si>
  <si>
    <t>7.</t>
  </si>
  <si>
    <t>8.</t>
  </si>
  <si>
    <t>9.</t>
  </si>
  <si>
    <t>Група рачуна, рачун</t>
  </si>
  <si>
    <t>П О З И Ц И Ј А</t>
  </si>
  <si>
    <t>АКТИВА</t>
  </si>
  <si>
    <t>012</t>
  </si>
  <si>
    <t>14</t>
  </si>
  <si>
    <t>24</t>
  </si>
  <si>
    <t>29</t>
  </si>
  <si>
    <t>ПАСИВА</t>
  </si>
  <si>
    <t xml:space="preserve">План </t>
  </si>
  <si>
    <t xml:space="preserve">
Реализација</t>
  </si>
  <si>
    <t>ИЗВЕШТАЈ О ТОКОВИМА ГОТОВИНЕ</t>
  </si>
  <si>
    <t>AOП</t>
  </si>
  <si>
    <t>А. ТОКОВИ ГОТОВИНЕ ИЗ ПОСЛОВНИХ АКТИВНОСТИ</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</si>
  <si>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</si>
  <si>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</si>
  <si>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</si>
  <si>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</si>
  <si>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3. Плаћене камате</t>
  </si>
  <si>
    <t>4. Порез на добитак</t>
  </si>
  <si>
    <t>Б. ТОКОВИ ГОТОВИНЕ ИЗ АКТИВНОСТИ ИНВЕСТИРАЊА</t>
  </si>
  <si>
    <t>1. Продаја акција и удела (нето приливи)</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</si>
  <si>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</si>
  <si>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</si>
  <si>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</si>
  <si>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</si>
  <si>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3. Остали финансијски пласмани (нето одливи)</t>
  </si>
  <si>
    <t>В. ТОКОВИ ГОТОВИНЕ ИЗ АКТИВНОСТИ ФИНАНСИРАЊА</t>
  </si>
  <si>
    <t>1. Увећање основног капитала</t>
  </si>
  <si>
    <t>1. Откуп сопствених акција и удела</t>
  </si>
  <si>
    <t xml:space="preserve">Број прималаца накнаде по уговору о делу </t>
  </si>
  <si>
    <t xml:space="preserve">Број прималаца наканде по ауторским уговорима </t>
  </si>
  <si>
    <t>Број прималаца накнаде по уговору о привременим и повременим пословима</t>
  </si>
  <si>
    <t xml:space="preserve">Број прималаца наканде по основу осталих уговора </t>
  </si>
  <si>
    <t>Накнаде члановима управног одбора</t>
  </si>
  <si>
    <t xml:space="preserve">Број чланова управног одбора </t>
  </si>
  <si>
    <t>Наканде члановима надзорног одбора</t>
  </si>
  <si>
    <t>Број чланова надзорног одбора</t>
  </si>
  <si>
    <t xml:space="preserve">Дневнице на службеном путу </t>
  </si>
  <si>
    <t xml:space="preserve">Накнаде трошкова на службеном путу
 </t>
  </si>
  <si>
    <t>ФИНАНСИЈСКИ ИНСТРУМЕНТИ</t>
  </si>
  <si>
    <t>Маса НЕТО зарада (зарада по одбитку припадајућих пореза и доприноса на терет запосленог)</t>
  </si>
  <si>
    <t>Број чланова скупштине</t>
  </si>
  <si>
    <t>Накнаде члановима скупштине</t>
  </si>
  <si>
    <t>АОП</t>
  </si>
  <si>
    <t>018</t>
  </si>
  <si>
    <t>011</t>
  </si>
  <si>
    <t>010</t>
  </si>
  <si>
    <t>016</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</si>
  <si>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</si>
  <si>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</si>
  <si>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</si>
  <si>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</si>
  <si>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</si>
  <si>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</si>
  <si>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019</t>
  </si>
  <si>
    <t>Број запослених на одређено време</t>
  </si>
  <si>
    <t xml:space="preserve">Број запослених на неодређено време </t>
  </si>
  <si>
    <t>69-59</t>
  </si>
  <si>
    <t>59-69</t>
  </si>
  <si>
    <t>1. Основна зарада по акцији</t>
  </si>
  <si>
    <t>2. Умањена (разводњена) зарада по акцији</t>
  </si>
  <si>
    <t>001</t>
  </si>
  <si>
    <t>002</t>
  </si>
  <si>
    <t>003</t>
  </si>
  <si>
    <t>004</t>
  </si>
  <si>
    <t>005</t>
  </si>
  <si>
    <t>006</t>
  </si>
  <si>
    <t>007</t>
  </si>
  <si>
    <t>008</t>
  </si>
  <si>
    <t>013</t>
  </si>
  <si>
    <t>014</t>
  </si>
  <si>
    <t>015</t>
  </si>
  <si>
    <t>017</t>
  </si>
  <si>
    <t>020</t>
  </si>
  <si>
    <t>021</t>
  </si>
  <si>
    <t>022</t>
  </si>
  <si>
    <t>023</t>
  </si>
  <si>
    <t>024</t>
  </si>
  <si>
    <t>025</t>
  </si>
  <si>
    <t>5</t>
  </si>
  <si>
    <t>6</t>
  </si>
  <si>
    <t>7</t>
  </si>
  <si>
    <t>8</t>
  </si>
  <si>
    <t>9</t>
  </si>
  <si>
    <t>10</t>
  </si>
  <si>
    <t>11</t>
  </si>
  <si>
    <t>12</t>
  </si>
  <si>
    <t>13</t>
  </si>
  <si>
    <t>15</t>
  </si>
  <si>
    <t>16</t>
  </si>
  <si>
    <t>17</t>
  </si>
  <si>
    <t>18</t>
  </si>
  <si>
    <t>19</t>
  </si>
  <si>
    <t>20</t>
  </si>
  <si>
    <t>21</t>
  </si>
  <si>
    <t>22</t>
  </si>
  <si>
    <t>23</t>
  </si>
  <si>
    <t>25</t>
  </si>
  <si>
    <t>26</t>
  </si>
  <si>
    <t>27</t>
  </si>
  <si>
    <t>28</t>
  </si>
  <si>
    <t>В. ОДЛОЖЕНА ПОРЕСКА СРЕДСТВА</t>
  </si>
  <si>
    <t>И. НЕГАТИВНЕ КУРСНЕ РАЗЛИКЕ ПО ОСНОВУ ПРЕРАЧУНА ГОТОВИНЕ</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</si>
  <si>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</si>
  <si>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</si>
  <si>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 xml:space="preserve"> - на неодређено време</t>
  </si>
  <si>
    <t>- на одређено време</t>
  </si>
  <si>
    <t>4.2.</t>
  </si>
  <si>
    <t>4.1.</t>
  </si>
  <si>
    <t>Основ одлива / пријема кадрова</t>
  </si>
  <si>
    <t>Број запослених  по кадровској евиденцији - УКУПНО*</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</si>
  <si>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</si>
  <si>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</si>
  <si>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Плански курс:_______________</t>
  </si>
  <si>
    <t>**Укупно стање кредитне задужености треба да одговара збиру позиција 6.2 и 7.2 - у обрасцу 10</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</si>
  <si>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</si>
  <si>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</si>
  <si>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</si>
  <si>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</si>
  <si>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</si>
  <si>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</si>
  <si>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</si>
  <si>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</si>
  <si>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</si>
  <si>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</si>
  <si>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</si>
  <si>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</si>
  <si>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</si>
  <si>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</si>
  <si>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</si>
  <si>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</si>
  <si>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</si>
  <si>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</si>
  <si>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</si>
  <si>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</si>
  <si>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</si>
  <si>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</si>
  <si>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</si>
  <si>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</si>
  <si>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</si>
  <si>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</si>
  <si>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</si>
  <si>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</si>
  <si>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</si>
  <si>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</si>
  <si>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</si>
  <si>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</si>
  <si>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</si>
  <si>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</si>
  <si>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</si>
  <si>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</si>
  <si>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</si>
  <si>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</si>
  <si>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</si>
  <si>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</si>
  <si>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</si>
  <si>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</si>
  <si>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</si>
  <si>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</si>
  <si>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</si>
  <si>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</si>
  <si>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</si>
  <si>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</si>
  <si>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</si>
  <si>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</si>
  <si>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</si>
  <si>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</si>
  <si>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</si>
  <si>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</si>
  <si>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</si>
  <si>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</si>
  <si>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</si>
  <si>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</si>
  <si>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</si>
  <si>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</si>
  <si>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</si>
  <si>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</si>
  <si>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</si>
  <si>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</si>
  <si>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</si>
  <si>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</si>
  <si>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</si>
  <si>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</si>
  <si>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</si>
  <si>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М. НЕТО ДОБИТАК ПОСЛОВАЊА КОЈЕ СЕ ОБУСТАВЉА, ЕФЕКТИ ПРОМЕНЕ РАЧУНОВОДСТВЕНЕ ПОЛИТИКЕ И ИСПРАВКА ГРЕШАКА ИЗ РАНИЈИХ ПЕРИОДА</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</si>
  <si>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</si>
  <si>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</si>
  <si>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</si>
  <si>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</si>
  <si>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</si>
  <si>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</si>
  <si>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</si>
  <si>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</si>
  <si>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</si>
  <si>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I. НЕТО ДОБИТАК КОЈИ ПРИПАДА МАЊИНСКИМ УЛАГАЧИМА</t>
  </si>
  <si>
    <t>II. НЕТО ДОБИТАК КОЈИ ПРИПАДА ВЕЋИНСКОМ ВЛАСНИКУ</t>
  </si>
  <si>
    <t>у 000 динара</t>
  </si>
  <si>
    <t>А. УПИСАНИ А НЕУПЛАЋЕНИ КАПИТАЛ</t>
  </si>
  <si>
    <r>
      <t xml:space="preserve">Б.СТАЛНА ИМОВИНА </t>
    </r>
    <r>
      <rPr>
        <sz val="14"/>
        <rFont val="Times New Roman"/>
        <family val="1"/>
      </rPr>
      <t>(0003+0010+0019+0024+0034)</t>
    </r>
  </si>
  <si>
    <t>I. НЕМАТЕРИЈАЛНА ИМОВИНА (0004+0005+0006+0007+0008+0009)</t>
  </si>
  <si>
    <t>010 и део 019</t>
  </si>
  <si>
    <t>1. Улагања у развој</t>
  </si>
  <si>
    <t>011, 012 и део 019</t>
  </si>
  <si>
    <t>2. Концесије, патенти, лиценце, робне и услужне марке, софтвер и остала права</t>
  </si>
  <si>
    <t>013 и део 019</t>
  </si>
  <si>
    <t>3. Гудвил</t>
  </si>
  <si>
    <t>014 и део 019</t>
  </si>
  <si>
    <t>4. Остала нематеријална имовина</t>
  </si>
  <si>
    <t>015 и део 019</t>
  </si>
  <si>
    <t>5. Нематеријална имовина у припреми</t>
  </si>
  <si>
    <t>016 и део 019</t>
  </si>
  <si>
    <t>6. Аванси за нематеријалну имовину</t>
  </si>
  <si>
    <t>II. НЕКРЕТНИНЕ, ПОСТРОJEЊА И ОПРЕМА (0011 + 0012 + 0013 + 0014 + 0015 + 0016 + 0017 + 0018)</t>
  </si>
  <si>
    <t>020, 021 и део 029</t>
  </si>
  <si>
    <t>1. Земљиште</t>
  </si>
  <si>
    <t>022 и део 029</t>
  </si>
  <si>
    <t>2. Грађевински објекти</t>
  </si>
  <si>
    <t>023 и део 029</t>
  </si>
  <si>
    <t>3. Постројења и опрема</t>
  </si>
  <si>
    <t>024 и део 029</t>
  </si>
  <si>
    <t>4. Инвестиционе некретнине</t>
  </si>
  <si>
    <t>025 и део 029</t>
  </si>
  <si>
    <t>5. Остале некретнине, постројења и опрема</t>
  </si>
  <si>
    <t>026 и део 029</t>
  </si>
  <si>
    <t>6. Некретнине, постројења и опрема у припреми</t>
  </si>
  <si>
    <t>027 и део 029</t>
  </si>
  <si>
    <t>7. Улагања на туђим некретнинама, постројењима и опреми</t>
  </si>
  <si>
    <t>028 и део 029</t>
  </si>
  <si>
    <t>8. Аванси за некретнине, постројења и опрему</t>
  </si>
  <si>
    <t>III. БИОЛОШКА СРЕДСТВА (0020 + 0021 + 0022 + 0023)</t>
  </si>
  <si>
    <t>030, 031 и део 039</t>
  </si>
  <si>
    <t>1. Шуме и вишегодишњи засади</t>
  </si>
  <si>
    <t>032 и део 039</t>
  </si>
  <si>
    <t>2. Основно стадо</t>
  </si>
  <si>
    <t>037 и део 039</t>
  </si>
  <si>
    <t>3. Биолошка средства у припреми</t>
  </si>
  <si>
    <t>038 и део 039</t>
  </si>
  <si>
    <t>4. Аванси за биолошка средства</t>
  </si>
  <si>
    <t>04. осим 047</t>
  </si>
  <si>
    <t>IV. ДУГОРОЧНИ ФИНАНСИЈСКИ ПЛАСМАНИ 0025 + 0026 + 0027 + 0028 + 0029 + 0030 + 0031 + 0032 + 0033)</t>
  </si>
  <si>
    <t>040 и део 049</t>
  </si>
  <si>
    <t>1. Учешћа у капиталу зависних правних лица</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</si>
  <si>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</si>
  <si>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</si>
  <si>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</si>
  <si>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</si>
  <si>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</si>
  <si>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</si>
  <si>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</si>
  <si>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</si>
  <si>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</si>
  <si>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</si>
  <si>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</si>
  <si>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</si>
  <si>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</si>
  <si>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</si>
  <si>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</si>
  <si>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</si>
  <si>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</si>
  <si>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</si>
  <si>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</si>
  <si>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</si>
  <si>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</si>
  <si>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</si>
  <si>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</si>
  <si>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</si>
  <si>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</si>
  <si>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</si>
  <si>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</si>
  <si>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</si>
  <si>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</si>
  <si>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</si>
  <si>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</si>
  <si>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</si>
  <si>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</si>
  <si>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</si>
  <si>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</si>
  <si>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</si>
  <si>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</si>
  <si>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</si>
  <si>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</si>
  <si>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</si>
  <si>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</si>
  <si>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</si>
  <si>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</si>
  <si>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</si>
  <si>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</si>
  <si>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</si>
  <si>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</si>
  <si>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</si>
  <si>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</si>
  <si>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</si>
  <si>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</si>
  <si>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</si>
  <si>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</si>
  <si>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</si>
  <si>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</si>
  <si>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</si>
  <si>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</si>
  <si>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</si>
  <si>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</si>
  <si>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</si>
  <si>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</si>
  <si>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</si>
  <si>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</si>
  <si>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</si>
  <si>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</si>
  <si>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</si>
  <si>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</si>
  <si>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</si>
  <si>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</si>
  <si>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</si>
  <si>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</si>
  <si>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</si>
  <si>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</si>
  <si>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</si>
  <si>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</si>
  <si>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</si>
  <si>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</si>
  <si>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</si>
  <si>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</si>
  <si>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</si>
  <si>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</si>
  <si>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</si>
  <si>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</si>
  <si>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</si>
  <si>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</si>
  <si>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</si>
  <si>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</si>
  <si>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</si>
  <si>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</si>
  <si>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</si>
  <si>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</si>
  <si>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</si>
  <si>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</si>
  <si>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</si>
  <si>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</si>
  <si>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</si>
  <si>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</si>
  <si>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</si>
  <si>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</si>
  <si>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</si>
  <si>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</si>
  <si>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</si>
  <si>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</si>
  <si>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</si>
  <si>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</si>
  <si>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</si>
  <si>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</si>
  <si>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</si>
  <si>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</si>
  <si>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</si>
  <si>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</si>
  <si>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</si>
  <si>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</si>
  <si>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</si>
  <si>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</si>
  <si>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</si>
  <si>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</si>
  <si>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</si>
  <si>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</si>
  <si>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</si>
  <si>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</si>
  <si>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</si>
  <si>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</si>
  <si>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</si>
  <si>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</si>
  <si>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</si>
  <si>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</si>
  <si>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</si>
  <si>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</si>
  <si>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</si>
  <si>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</si>
  <si>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</si>
  <si>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</si>
  <si>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</si>
  <si>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</si>
  <si>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</si>
  <si>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</si>
  <si>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</si>
  <si>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</si>
  <si>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</si>
  <si>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</si>
  <si>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</si>
  <si>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</si>
  <si>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</si>
  <si>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</si>
  <si>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</si>
  <si>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</si>
  <si>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</si>
  <si>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</si>
  <si>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</si>
  <si>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</si>
  <si>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</si>
  <si>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</si>
  <si>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</si>
  <si>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</si>
  <si>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</si>
  <si>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</si>
  <si>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</si>
  <si>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</si>
  <si>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</si>
  <si>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</si>
  <si>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</si>
  <si>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</si>
  <si>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</si>
  <si>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</si>
  <si>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</si>
  <si>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</si>
  <si>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</si>
  <si>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</si>
  <si>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</si>
  <si>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</si>
  <si>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</si>
  <si>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</si>
  <si>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</si>
  <si>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</si>
  <si>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</si>
  <si>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</si>
  <si>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</si>
  <si>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</si>
  <si>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</si>
  <si>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</si>
  <si>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</si>
  <si>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</si>
  <si>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</si>
  <si>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</si>
  <si>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</si>
  <si>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</si>
  <si>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</si>
  <si>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</si>
  <si>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</si>
  <si>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</si>
  <si>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</si>
  <si>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</si>
  <si>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</si>
  <si>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</si>
  <si>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</si>
  <si>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</si>
  <si>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</si>
  <si>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</si>
  <si>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</si>
  <si>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</si>
  <si>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</si>
  <si>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</si>
  <si>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</si>
  <si>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</si>
  <si>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</si>
  <si>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</si>
  <si>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</si>
  <si>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</si>
  <si>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</si>
  <si>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</si>
  <si>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</si>
  <si>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</si>
  <si>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</si>
  <si>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</si>
  <si>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</si>
  <si>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</si>
  <si>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</si>
  <si>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</si>
  <si>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</si>
  <si>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</si>
  <si>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</si>
  <si>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</si>
  <si>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</si>
  <si>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</si>
  <si>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</si>
  <si>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</si>
  <si>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</si>
  <si>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</si>
  <si>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</si>
  <si>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</si>
  <si>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</si>
  <si>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</si>
  <si>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</si>
  <si>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</si>
  <si>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</si>
  <si>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</si>
  <si>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</si>
  <si>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</si>
  <si>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</si>
  <si>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</si>
  <si>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</si>
  <si>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</si>
  <si>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</si>
  <si>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</si>
  <si>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</si>
  <si>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</si>
  <si>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</si>
  <si>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</si>
  <si>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</si>
  <si>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</si>
  <si>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</si>
  <si>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</si>
  <si>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</si>
  <si>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</si>
  <si>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</si>
  <si>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I. Приливи готовине из пословних активности (1 до 3)</t>
  </si>
  <si>
    <t>II. Одливи готовине из пословних активности (1 до 5)</t>
  </si>
  <si>
    <t>2. Зараде, накнаде зарада и остали лични расходи</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</si>
  <si>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</si>
  <si>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</si>
  <si>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</si>
  <si>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</si>
  <si>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2. Продаја нематеријалне имовине, некретнина, постројења, опреме и биолошких средстава</t>
  </si>
  <si>
    <t>II. Одливи готовине из активности инвестирања (1 до 3)</t>
  </si>
  <si>
    <t>2. Куповина нематеријалне имовине, некретнина, постројења, опреме и биолошких средстава</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</si>
  <si>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</si>
  <si>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</si>
  <si>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5)</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</si>
  <si>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</si>
  <si>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</si>
  <si>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</si>
  <si>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</si>
  <si>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</si>
  <si>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</si>
  <si>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</si>
  <si>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</si>
  <si>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</si>
  <si>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</si>
  <si>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</si>
  <si>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</si>
  <si>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t>Исправка вредности</t>
  </si>
  <si>
    <t>Редни број</t>
  </si>
  <si>
    <t>Прималац</t>
  </si>
  <si>
    <t>Намена</t>
  </si>
  <si>
    <t>Износ</t>
  </si>
  <si>
    <t>Остали приходи из буџета</t>
  </si>
  <si>
    <t>СУБВЕНЦИЈЕ И ОСТАЛИ ПРИХОДИ ИЗ БУЏЕТА</t>
  </si>
  <si>
    <t>Пренето из буџета</t>
  </si>
  <si>
    <t>Реализовано</t>
  </si>
  <si>
    <t>Субвенције</t>
  </si>
  <si>
    <t>Приход</t>
  </si>
  <si>
    <t>М.П.</t>
  </si>
  <si>
    <t>Овлашћено лице: ____________________________________</t>
  </si>
  <si>
    <t xml:space="preserve">Неутрошено </t>
  </si>
  <si>
    <t>4 (2-3)</t>
  </si>
  <si>
    <t>УКУПНО</t>
  </si>
  <si>
    <t>Уговорени износ кредита</t>
  </si>
  <si>
    <t>Износ уплаћен у буџет по основу добити из претходне године</t>
  </si>
  <si>
    <t>Пословна година</t>
  </si>
  <si>
    <t>Датум уплате</t>
  </si>
  <si>
    <t>Година уплате у буџет</t>
  </si>
  <si>
    <t>Правни основ (број одлуке Владе)</t>
  </si>
  <si>
    <t>Образац 7</t>
  </si>
  <si>
    <t>Образац 10</t>
  </si>
  <si>
    <t>Образац 9</t>
  </si>
  <si>
    <t>Образац 8</t>
  </si>
  <si>
    <t>Образац 6</t>
  </si>
  <si>
    <t>Образац 5</t>
  </si>
  <si>
    <t>Образац 3</t>
  </si>
  <si>
    <t>Образац 2</t>
  </si>
  <si>
    <t>Образац 1Б</t>
  </si>
  <si>
    <t>ИЗВЕШТАЈ О ИНВЕСТИЦИЈАМА</t>
  </si>
  <si>
    <t>Образац 11</t>
  </si>
  <si>
    <t>Гаранција државе
Да/Не</t>
  </si>
  <si>
    <t>Број ангажованих по основу уговора (рад ван радног односа)</t>
  </si>
  <si>
    <t>Остали приходи из буџета*</t>
  </si>
  <si>
    <t>* Под осталим приходима из буџета сматрају се сви приходи који нису субвенције (нпр. додела средстава из буџета по јавном позиву, конкурсу и сл).</t>
  </si>
  <si>
    <t>Образац 1А</t>
  </si>
  <si>
    <r>
      <t>Г. СВЕГА ПРИЛИВ ГОТОВИНЕ</t>
    </r>
    <r>
      <rPr>
        <sz val="12"/>
        <color indexed="8"/>
        <rFont val="Times New Roman"/>
        <family val="1"/>
      </rPr>
      <t> (3001 + 3013 + 3025)</t>
    </r>
  </si>
  <si>
    <r>
      <t>Д. СВЕГА ОДЛИВ ГОТОВИНЕ</t>
    </r>
    <r>
      <rPr>
        <sz val="12"/>
        <color indexed="8"/>
        <rFont val="Times New Roman"/>
        <family val="1"/>
      </rPr>
      <t> (3005 + 3019 + 3031)</t>
    </r>
  </si>
  <si>
    <r>
      <t>Ђ. НЕТО ПРИЛИВ ГОТОВИНЕ</t>
    </r>
    <r>
      <rPr>
        <sz val="12"/>
        <color indexed="8"/>
        <rFont val="Times New Roman"/>
        <family val="1"/>
      </rPr>
      <t> (3040 – 3041)</t>
    </r>
  </si>
  <si>
    <r>
      <t>Е. НЕТО ОДЛИВ ГОТОВИНЕ</t>
    </r>
    <r>
      <rPr>
        <sz val="12"/>
        <color indexed="8"/>
        <rFont val="Times New Roman"/>
        <family val="1"/>
      </rPr>
      <t> (3041 – 3040)</t>
    </r>
  </si>
  <si>
    <r>
      <t xml:space="preserve">Ј. ГОТОВИНА НА КРАЈУ ОБРАЧУНСКОГ ПЕРИОДА </t>
    </r>
    <r>
      <rPr>
        <sz val="12"/>
        <color indexed="8"/>
        <rFont val="Times New Roman"/>
        <family val="1"/>
      </rPr>
      <t>(3042 – 3043 + 3044 + 3045 – 3046)</t>
    </r>
  </si>
  <si>
    <t xml:space="preserve">                Овлашћено лице: ___________________________________</t>
  </si>
  <si>
    <t xml:space="preserve">                                            Овлашћено лице: ___________________________________</t>
  </si>
  <si>
    <t>Овлашћено лице: ___________________________</t>
  </si>
  <si>
    <t xml:space="preserve">                                                    Овлашћено лице: ____________________________________</t>
  </si>
  <si>
    <t>Oвлашћено лице: __________________________</t>
  </si>
  <si>
    <t>009</t>
  </si>
  <si>
    <t>*последњи дан претходног тромесечја</t>
  </si>
  <si>
    <t>** последњи дан тромесечја за који се извештај доставља</t>
  </si>
  <si>
    <t>Износ неутрошених средстава из ранијих година                                     (у односу на претходну)</t>
  </si>
  <si>
    <t>01.01. до 31.03.</t>
  </si>
  <si>
    <t>01.01. до 30.06.</t>
  </si>
  <si>
    <t>01.01. до 30.09.</t>
  </si>
  <si>
    <t>01.01. до 31.12.</t>
  </si>
  <si>
    <t>I. ФИНАНСИЈСКИ РАСХОДИ ИЗ ОДНОСА СА ПОВЕЗАНИМ ПРАВНИМ ЛИЦИМА И ОСТАЛИ ФИНАНСИЈСКИ РАСХОДИ (1042 + 1043 + 1044 + 1045)</t>
  </si>
  <si>
    <t>С. НЕТО ДОБИТАК (1058 – 1059 – 1060 – 1061 + 1062 - 1063)</t>
  </si>
  <si>
    <t>Т. НЕТО ГУБИТАК (1059 – 1058 + 1060 + 1061 – 1062 + 1063)</t>
  </si>
  <si>
    <t>III. НЕТО ГУБИТАК  КОЈИ ПРИПАДА МАЊИНСКИМ УЛАГАЧИМА</t>
  </si>
  <si>
    <t>IV. НЕТО ГУБИТАК  КОЈИ ПРИПАДА ВЕЋИНСКОМ ВЛАСНИКУ</t>
  </si>
  <si>
    <t>V. ЗАРАДА ПО АКЦИЈИ</t>
  </si>
  <si>
    <t>053 и део 059</t>
  </si>
  <si>
    <t>Ж. ГОТОВИНА НА ПОЧЕТКУ ОБРАЧУНСКОГ ПЕРИОДА</t>
  </si>
  <si>
    <t>З. ПОЗИТИВНЕ КУРСНЕ РАЗЛИКЕ ПО ОСНОВУ ПРЕРАЧУНА ГОТОВИНЕ</t>
  </si>
  <si>
    <t xml:space="preserve">     Овлашћено лице: _____________________________</t>
  </si>
  <si>
    <t xml:space="preserve">201_ </t>
  </si>
  <si>
    <t>Укупна остварена                 нето добит</t>
  </si>
  <si>
    <t>Озн. за АОП</t>
  </si>
  <si>
    <t xml:space="preserve">Бруто </t>
  </si>
  <si>
    <t>Нето
 (кол. 4-5)</t>
  </si>
  <si>
    <t>23, осим 236 и 237</t>
  </si>
  <si>
    <t>1. Краткорочни финансијски пласмани 
(9109 + 9110 + 9111 + 9112)</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</si>
  <si>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</si>
  <si>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</si>
  <si>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</si>
  <si>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</si>
  <si>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</si>
  <si>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</si>
  <si>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</si>
  <si>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</si>
  <si>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</si>
  <si>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</si>
  <si>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</si>
  <si>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</si>
  <si>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</si>
  <si>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</si>
  <si>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</si>
  <si>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</si>
  <si>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</si>
  <si>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</si>
  <si>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</si>
  <si>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</si>
  <si>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</si>
  <si>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</si>
  <si>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</si>
  <si>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</si>
  <si>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</si>
  <si>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</si>
  <si>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</si>
  <si>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</si>
  <si>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</si>
  <si>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</si>
  <si>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</si>
  <si>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</si>
  <si>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</si>
  <si>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</si>
  <si>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</si>
  <si>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</si>
  <si>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</si>
  <si>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</si>
  <si>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</si>
  <si>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</si>
  <si>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Овлашћено лице: ___________________</t>
  </si>
  <si>
    <t xml:space="preserve"> БРУТО ПОТРАЖИВАЊА ЈАВНОГ ПРЕДУЗЕЋА ЗА ДАТЕ КРЕДИТЕ И ЗАЈМОВЕ, ПРОДАТЕ ПРОИЗВОДЕ, РОБУ И УСЛУГЕ И ДАТЕ АВАНСЕ И ДРУГА ПОТРАЖИВАЊА</t>
  </si>
  <si>
    <t>Индекс                               реализацијa 01.01.-30.06. /                                план 01.01.-30.06.</t>
  </si>
  <si>
    <t>Индекс                               реализацијa 01.01.-31.12. /                                план 01.01.-31.12.</t>
  </si>
  <si>
    <t>Укупно у динарима</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</si>
  <si>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</si>
  <si>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t>Индекс                               реализацијa 01.01.-31.03. /                                план 01.01.-31.03.</t>
  </si>
  <si>
    <t xml:space="preserve">НЕТО ДОБИТ </t>
  </si>
  <si>
    <t xml:space="preserve">          201_² </t>
  </si>
  <si>
    <t>²текућа година</t>
  </si>
  <si>
    <t>³навести основ уплате (нпр: нераспоређена добит, уплате по основу обавеза из претходног периода)</t>
  </si>
  <si>
    <r>
      <rPr>
        <sz val="12"/>
        <rFont val="Calibri"/>
        <family val="2"/>
      </rPr>
      <t>¹</t>
    </r>
    <r>
      <rPr>
        <sz val="12"/>
        <rFont val="Times New Roman"/>
        <family val="1"/>
      </rPr>
      <t>претходна година</t>
    </r>
  </si>
  <si>
    <t>9=4+7</t>
  </si>
  <si>
    <t xml:space="preserve">Укупно уплаћено у буџет 
</t>
  </si>
  <si>
    <t>Износ уплаћен у буџет по основу добити из претходних година</t>
  </si>
  <si>
    <t>Правни основ уплате из претходних година³</t>
  </si>
  <si>
    <t xml:space="preserve">Назив инвестиционог улагања </t>
  </si>
  <si>
    <t>Година почетка финансирања</t>
  </si>
  <si>
    <t>Година завршетка финансирања</t>
  </si>
  <si>
    <t xml:space="preserve">Укупна вредност </t>
  </si>
  <si>
    <t>Укупно:</t>
  </si>
  <si>
    <t>Износ инвестиционог улагања закључно са претходном годином</t>
  </si>
  <si>
    <t>Текућа година - укупно</t>
  </si>
  <si>
    <t xml:space="preserve">Реализација  </t>
  </si>
  <si>
    <t xml:space="preserve">План  </t>
  </si>
  <si>
    <t>Година повлачења кредита</t>
  </si>
  <si>
    <t>Период почека (Grace period)</t>
  </si>
  <si>
    <t>у 000 динарa</t>
  </si>
  <si>
    <t>Извор средстава¹</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</si>
  <si>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</si>
  <si>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у 000 дин</t>
  </si>
  <si>
    <t>01.01.-31.03.гггг</t>
  </si>
  <si>
    <t>01.01.-30.06.гггг</t>
  </si>
  <si>
    <t>01.01.-30.09.гггг</t>
  </si>
  <si>
    <t>01.01.-31.12.гггг</t>
  </si>
  <si>
    <t>Предузеће:</t>
  </si>
  <si>
    <t>Отказ уговора</t>
  </si>
  <si>
    <t>истек рока на који је уговор закључен</t>
  </si>
  <si>
    <t>пријем због повећаног обима посла</t>
  </si>
  <si>
    <t>Покрајински фонд за развој пољопривреде</t>
  </si>
  <si>
    <t>Матични број: 08128260</t>
  </si>
  <si>
    <t>Текући рачун</t>
  </si>
  <si>
    <t>Комерцијална банка</t>
  </si>
  <si>
    <t>Војвођанска банка</t>
  </si>
  <si>
    <t>Нлб банка</t>
  </si>
  <si>
    <t>Банка Интеза</t>
  </si>
  <si>
    <t>Војвођанска банка(боловање)</t>
  </si>
  <si>
    <t>Војвођанска банка(наменски)</t>
  </si>
  <si>
    <t>Поштанска штедионица</t>
  </si>
  <si>
    <t>НБС (Трезор)</t>
  </si>
  <si>
    <t>Благајна динара</t>
  </si>
  <si>
    <t>Хов-готовински еквиваленти</t>
  </si>
  <si>
    <t>прелазак са привремено повремених послова на одређено</t>
  </si>
  <si>
    <t>привремени и повремени послови-јавни радови</t>
  </si>
  <si>
    <t>пријем због одсутности запосленог</t>
  </si>
  <si>
    <t>престанак потребе за рад</t>
  </si>
  <si>
    <t>одлазак у пензију</t>
  </si>
  <si>
    <r>
      <t xml:space="preserve">           2016 </t>
    </r>
    <r>
      <rPr>
        <b/>
        <sz val="12"/>
        <rFont val="Calibri"/>
        <family val="2"/>
      </rPr>
      <t>¹</t>
    </r>
  </si>
  <si>
    <t>Ракика по основу привременог умањења основица</t>
  </si>
  <si>
    <t>16.233.842,1</t>
  </si>
  <si>
    <t xml:space="preserve">Текући наменски рачун </t>
  </si>
  <si>
    <t>Српска банка</t>
  </si>
  <si>
    <t>4.217.060,45</t>
  </si>
  <si>
    <t>562-5/2018</t>
  </si>
  <si>
    <t>30.11.2018.</t>
  </si>
  <si>
    <t>31.12.2019.</t>
  </si>
  <si>
    <t>ОТП-Војвођанска банка</t>
  </si>
  <si>
    <t>ОТП-Војвођанска банка(наменски)</t>
  </si>
  <si>
    <t>13.683.007,38</t>
  </si>
  <si>
    <t>411-4/2019</t>
  </si>
  <si>
    <t>29.11.2019.</t>
  </si>
  <si>
    <t xml:space="preserve">Датум: </t>
  </si>
  <si>
    <t>Реализација 
01.01-31.12.2019      Претходна година</t>
  </si>
  <si>
    <t>План за
01.01-31.12.2020.             Текућа година</t>
  </si>
  <si>
    <t>31.03.2020.</t>
  </si>
  <si>
    <t>Планирано стање 
на дан 31.12.2020. Текућа година</t>
  </si>
  <si>
    <t>Стање на дан 
31.12.2019.
Претходна година</t>
  </si>
  <si>
    <t>План за
01.01-31.12.2020.            Текућа година</t>
  </si>
  <si>
    <t>Реализација 
01.01-31.12.2019.      Претходна година</t>
  </si>
  <si>
    <t>Претходна година
2019</t>
  </si>
  <si>
    <t>Период од 01.01. до 31.12.2020.</t>
  </si>
  <si>
    <t>Период од 01.01. до 30.09.2020.</t>
  </si>
  <si>
    <t>Период од 01.01. до 30.06.2020.</t>
  </si>
  <si>
    <t>Период од 01.01. до 31.03.2020.</t>
  </si>
  <si>
    <t>План за период 01.01-31.12.2020 . текућа година</t>
  </si>
  <si>
    <t>План за
01.01-31.12.2019.             Претходна  година</t>
  </si>
  <si>
    <t>30.06.2020.</t>
  </si>
  <si>
    <t>30.09.2020.</t>
  </si>
  <si>
    <t>31.12.2020.</t>
  </si>
  <si>
    <t>Стање кредитне задужености 
на 31.12.2019.године у оригиналној валути</t>
  </si>
  <si>
    <t>Стање кредитне задужености 
на 31.12.2019 године у динарима</t>
  </si>
  <si>
    <t>eur</t>
  </si>
  <si>
    <t>Стање на дан 31.12.2019 године*</t>
  </si>
  <si>
    <t>БИЛАНС УСПЕХА за период 01.01 - 31.12.2020.</t>
  </si>
  <si>
    <t xml:space="preserve"> 01.01 - 31.12.2020.</t>
  </si>
  <si>
    <t xml:space="preserve">Индекс 
 реализација                    01.01. -31.12..2020                 план 01.01. -31.12.2020. </t>
  </si>
  <si>
    <t>БИЛАНС СТАЊА  на дан 31.12.2020.</t>
  </si>
  <si>
    <t>Индекс реализација 31.12.2020./                  план 31.12.2020.</t>
  </si>
  <si>
    <t>у периоду од 01.01. до 31.12.2020.године</t>
  </si>
  <si>
    <t>01.01. - 31.-12.2020.</t>
  </si>
  <si>
    <t>Индекс 
 реализација                    01.01. -31.12.2020./                   план01.01. -31.12.2020.</t>
  </si>
  <si>
    <t>01.01. - 31.12.2020.</t>
  </si>
  <si>
    <t xml:space="preserve">Индекс 
 реализација 01.01. -31.12.2020./                           план 01.01. -31.12.2020. </t>
  </si>
  <si>
    <t>Стање на дан 3.12.2020. године**</t>
  </si>
  <si>
    <t>Индекс   реализацијa 01.01.-30.09. /   план 01.01.-30.09</t>
  </si>
  <si>
    <t>Индекс 
 реализација 01.01. -31.12.2020./                    план 01.01. -31.12.2020.</t>
  </si>
  <si>
    <t>Остало-платне картице</t>
  </si>
  <si>
    <t>29.01.2021.</t>
  </si>
  <si>
    <t>Датум: 29.01.2021.</t>
  </si>
  <si>
    <t xml:space="preserve">Датум: 29.01.2021.                                                                                                                                  </t>
  </si>
  <si>
    <t xml:space="preserve">Датум: 29.01.2021.                                                                                                                                              </t>
  </si>
  <si>
    <t xml:space="preserve">      на дан 31.12.2020.</t>
  </si>
  <si>
    <t>Предузеће: JKП "7. Октобар"</t>
  </si>
  <si>
    <t>Образац 4</t>
  </si>
  <si>
    <t xml:space="preserve">КРЕТАЊЕ ЦЕНА ПРОИЗВОДА И УСЛУГА </t>
  </si>
  <si>
    <t>Р. Бр.</t>
  </si>
  <si>
    <t>ВРСТА ПРОИЗВОДА И УСЛУГЕ</t>
  </si>
  <si>
    <t>децембар претходне године</t>
  </si>
  <si>
    <t>Цена у динарима по јединици мере за текућу годину</t>
  </si>
  <si>
    <t>Индекс</t>
  </si>
  <si>
    <t>I</t>
  </si>
  <si>
    <t>II</t>
  </si>
  <si>
    <t>III</t>
  </si>
  <si>
    <t>IV</t>
  </si>
  <si>
    <t>V</t>
  </si>
  <si>
    <t>VI</t>
  </si>
  <si>
    <t>VII</t>
  </si>
  <si>
    <t>VIII</t>
  </si>
  <si>
    <t>IX</t>
  </si>
  <si>
    <t>X</t>
  </si>
  <si>
    <t>XI</t>
  </si>
  <si>
    <t>XII</t>
  </si>
  <si>
    <t>дец. текуће године</t>
  </si>
  <si>
    <t>дец. претходне године</t>
  </si>
  <si>
    <t>Вода за пиће домаћинства</t>
  </si>
  <si>
    <t>Корисници у индивидуалном становању  (дин/м3)</t>
  </si>
  <si>
    <t>корисници у колективном становању (дин/м3)</t>
  </si>
  <si>
    <t>Вода за пиће привреда</t>
  </si>
  <si>
    <t>правна лица (дин/м3)</t>
  </si>
  <si>
    <t>буџетски корисници (дин/м3)</t>
  </si>
  <si>
    <t>Одвођење отпадних вода домаћинства</t>
  </si>
  <si>
    <t>корисници у индивидуалном становању (дин/м3)</t>
  </si>
  <si>
    <t>Одвођење отпадних вода привреда</t>
  </si>
  <si>
    <t>Гас-јавно снабдевање-енергент</t>
  </si>
  <si>
    <t>Домаћинства (дин/м3)</t>
  </si>
  <si>
    <t>Правна лица-мала потрошња (дин/м3)</t>
  </si>
  <si>
    <t>Правна лица-ванвршна потрошња  (дин/м3)</t>
  </si>
  <si>
    <t>Правна лица-равномерна потрошња  (дин/м3)</t>
  </si>
  <si>
    <t>Правна лица-неравномерна потрошња  (дин/м3)</t>
  </si>
  <si>
    <t>Сакупљање, одвожење и депоновање смећа</t>
  </si>
  <si>
    <t xml:space="preserve">Корисници у индивидуалном и колективном становању за Нови Кнежевац и насељена места (4 пута месечно изношење) </t>
  </si>
  <si>
    <t>132.93 дин/1 члан</t>
  </si>
  <si>
    <t>265.86 дин/2 члана</t>
  </si>
  <si>
    <t>398.79 дин/3 члана</t>
  </si>
  <si>
    <t>531.72 дин/4 члана и више</t>
  </si>
  <si>
    <t>Корисници у индивидуалном становању по насељенимместима ( 2 пута месечно изношење)</t>
  </si>
  <si>
    <t>66.47 дин/1 члан</t>
  </si>
  <si>
    <t>132.93дин/2 члана</t>
  </si>
  <si>
    <t>132.93дин/2члана</t>
  </si>
  <si>
    <t>199.40 дин/3члана</t>
  </si>
  <si>
    <t>265.86 дин/4члана и више</t>
  </si>
  <si>
    <t xml:space="preserve">Правна лица   </t>
  </si>
  <si>
    <t>Пословни простор  (м2)</t>
  </si>
  <si>
    <t>10.29 дин/м2</t>
  </si>
  <si>
    <t>Болнице и буџетске установе (м2)</t>
  </si>
  <si>
    <t>5.41 дин/м2</t>
  </si>
  <si>
    <t>Киосци (м2)</t>
  </si>
  <si>
    <t>67.65 дин/м2</t>
  </si>
  <si>
    <t xml:space="preserve">                     Oвлашћено лице: ________________________</t>
  </si>
  <si>
    <t>ЈКП 7 ОКТОБАР</t>
  </si>
  <si>
    <t>МБ:</t>
  </si>
  <si>
    <t>08128260</t>
  </si>
  <si>
    <t xml:space="preserve">Датум: 29.01.2021.                                                                                                                                   </t>
  </si>
  <si>
    <t xml:space="preserve">Датум:     29.01.2021.                                                                                                                                 </t>
  </si>
</sst>
</file>

<file path=xl/styles.xml><?xml version="1.0" encoding="utf-8"?>
<styleSheet xmlns="http://schemas.openxmlformats.org/spreadsheetml/2006/main">
  <numFmts count="40">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 _R_S_D_-;\-* #,##0\ _R_S_D_-;_-* &quot;-&quot;\ _R_S_D_-;_-@_-"/>
    <numFmt numFmtId="170" formatCode="_-* #,##0.00\ &quot;RSD&quot;_-;\-* #,##0.00\ &quot;RSD&quot;_-;_-* &quot;-&quot;??\ &quot;RSD&quot;_-;_-@_-"/>
    <numFmt numFmtId="171" formatCode="_-* #,##0.00\ _R_S_D_-;\-* #,##0.00\ _R_S_D_-;_-* &quot;-&quot;??\ _R_S_D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Дин.&quot;;\-#,##0\ &quot;Дин.&quot;"/>
    <numFmt numFmtId="181" formatCode="#,##0\ &quot;Дин.&quot;;[Red]\-#,##0\ &quot;Дин.&quot;"/>
    <numFmt numFmtId="182" formatCode="#,##0.00\ &quot;Дин.&quot;;\-#,##0.00\ &quot;Дин.&quot;"/>
    <numFmt numFmtId="183" formatCode="#,##0.00\ &quot;Дин.&quot;;[Red]\-#,##0.00\ &quot;Дин.&quot;"/>
    <numFmt numFmtId="184" formatCode="_-* #,##0\ &quot;Дин.&quot;_-;\-* #,##0\ &quot;Дин.&quot;_-;_-* &quot;-&quot;\ &quot;Дин.&quot;_-;_-@_-"/>
    <numFmt numFmtId="185" formatCode="_-* #,##0\ _Д_и_н_._-;\-* #,##0\ _Д_и_н_._-;_-* &quot;-&quot;\ _Д_и_н_._-;_-@_-"/>
    <numFmt numFmtId="186" formatCode="_-* #,##0.00\ &quot;Дин.&quot;_-;\-* #,##0.00\ &quot;Дин.&quot;_-;_-* &quot;-&quot;??\ &quot;Дин.&quot;_-;_-@_-"/>
    <numFmt numFmtId="187" formatCode="_-* #,##0.00\ _Д_и_н_._-;\-* #,##0.00\ _Д_и_н_._-;_-* &quot;-&quot;??\ _Д_и_н_._-;_-@_-"/>
    <numFmt numFmtId="188" formatCode="#,##0.0_);\(#,##0.0\)"/>
    <numFmt numFmtId="189" formatCode="dd/mm/yyyy/"/>
    <numFmt numFmtId="190" formatCode="###########"/>
    <numFmt numFmtId="191" formatCode="[$-81A]d\.\ mmmm\ yyyy"/>
    <numFmt numFmtId="192" formatCode="&quot;Yes&quot;;&quot;Yes&quot;;&quot;No&quot;"/>
    <numFmt numFmtId="193" formatCode="&quot;True&quot;;&quot;True&quot;;&quot;False&quot;"/>
    <numFmt numFmtId="194" formatCode="&quot;On&quot;;&quot;On&quot;;&quot;Off&quot;"/>
    <numFmt numFmtId="195" formatCode="[$€-2]\ #,##0.00_);[Red]\([$€-2]\ #,##0.00\)"/>
  </numFmts>
  <fonts count="75">
    <font>
      <sz val="10"/>
      <name val="Arial"/>
      <family val="0"/>
    </font>
    <font>
      <b/>
      <sz val="12"/>
      <name val="Times New Roman"/>
      <family val="1"/>
    </font>
    <font>
      <sz val="12"/>
      <name val="Times New Roman"/>
      <family val="1"/>
    </font>
    <font>
      <sz val="8"/>
      <name val="Arial"/>
      <family val="2"/>
    </font>
    <font>
      <b/>
      <sz val="11"/>
      <name val="Times New Roman"/>
      <family val="1"/>
    </font>
    <font>
      <b/>
      <sz val="14"/>
      <name val="Times New Roman"/>
      <family val="1"/>
    </font>
    <font>
      <u val="single"/>
      <sz val="7.5"/>
      <color indexed="12"/>
      <name val="Arial"/>
      <family val="2"/>
    </font>
    <font>
      <u val="single"/>
      <sz val="7.5"/>
      <color indexed="36"/>
      <name val="Arial"/>
      <family val="2"/>
    </font>
    <font>
      <b/>
      <i/>
      <sz val="12"/>
      <name val="Times New Roman"/>
      <family val="1"/>
    </font>
    <font>
      <sz val="12"/>
      <name val="Arial"/>
      <family val="2"/>
    </font>
    <font>
      <sz val="12"/>
      <color indexed="8"/>
      <name val="Times New Roman"/>
      <family val="1"/>
    </font>
    <font>
      <sz val="14"/>
      <name val="Times New Roman"/>
      <family val="1"/>
    </font>
    <font>
      <sz val="16"/>
      <name val="Times New Roman"/>
      <family val="1"/>
    </font>
    <font>
      <b/>
      <sz val="10"/>
      <name val="Times New Roman"/>
      <family val="1"/>
    </font>
    <font>
      <sz val="10"/>
      <name val="Times New Roman"/>
      <family val="1"/>
    </font>
    <font>
      <sz val="11"/>
      <name val="Times New Roman"/>
      <family val="1"/>
    </font>
    <font>
      <b/>
      <sz val="16"/>
      <name val="Times New Roman"/>
      <family val="1"/>
    </font>
    <font>
      <sz val="16"/>
      <name val="Arial"/>
      <family val="2"/>
    </font>
    <font>
      <i/>
      <sz val="12"/>
      <name val="Times New Roman"/>
      <family val="1"/>
    </font>
    <font>
      <b/>
      <sz val="22"/>
      <name val="Times New Roman"/>
      <family val="1"/>
    </font>
    <font>
      <sz val="18"/>
      <name val="Times New Roman"/>
      <family val="1"/>
    </font>
    <font>
      <b/>
      <sz val="10"/>
      <color indexed="8"/>
      <name val="Times New Roman"/>
      <family val="1"/>
    </font>
    <font>
      <sz val="9"/>
      <name val="Times New Roman"/>
      <family val="1"/>
    </font>
    <font>
      <sz val="8"/>
      <name val="Times New Roman"/>
      <family val="1"/>
    </font>
    <font>
      <b/>
      <sz val="24"/>
      <name val="Times New Roman"/>
      <family val="1"/>
    </font>
    <font>
      <b/>
      <sz val="12"/>
      <name val="Calibri"/>
      <family val="2"/>
    </font>
    <font>
      <sz val="12"/>
      <name val="Calibri"/>
      <family val="2"/>
    </font>
    <font>
      <sz val="11"/>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b/>
      <sz val="12"/>
      <color indexed="8"/>
      <name val="Times New Roman"/>
      <family val="1"/>
    </font>
    <font>
      <b/>
      <sz val="11"/>
      <color indexed="8"/>
      <name val="Times New Roman"/>
      <family val="1"/>
    </font>
    <font>
      <b/>
      <sz val="14"/>
      <color indexed="8"/>
      <name val="Times New Roman"/>
      <family val="1"/>
    </font>
    <font>
      <sz val="14"/>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2"/>
      <color theme="1"/>
      <name val="Times New Roman"/>
      <family val="1"/>
    </font>
    <font>
      <sz val="12"/>
      <color theme="1"/>
      <name val="Times New Roman"/>
      <family val="1"/>
    </font>
    <font>
      <sz val="11"/>
      <color theme="1"/>
      <name val="Times New Roman"/>
      <family val="1"/>
    </font>
    <font>
      <b/>
      <sz val="11"/>
      <color theme="1"/>
      <name val="Times New Roman"/>
      <family val="1"/>
    </font>
    <font>
      <sz val="12"/>
      <color rgb="FF000000"/>
      <name val="Times New Roman"/>
      <family val="1"/>
    </font>
    <font>
      <b/>
      <sz val="14"/>
      <color theme="1"/>
      <name val="Times New Roman"/>
      <family val="1"/>
    </font>
    <font>
      <sz val="14"/>
      <color theme="1"/>
      <name val="Times New Roman"/>
      <family val="1"/>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color indexed="63"/>
      </top>
      <bottom style="thin"/>
    </border>
    <border>
      <left style="medium"/>
      <right style="thin"/>
      <top>
        <color indexed="63"/>
      </top>
      <bottom style="thin"/>
    </border>
    <border>
      <left style="thin"/>
      <right>
        <color indexed="63"/>
      </right>
      <top style="thin"/>
      <bottom style="medium"/>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medium"/>
    </border>
    <border>
      <left style="medium"/>
      <right style="thin"/>
      <top style="medium"/>
      <bottom style="thin"/>
    </border>
    <border>
      <left style="thin"/>
      <right style="thin"/>
      <top style="medium"/>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style="thin"/>
      <right style="medium"/>
      <top style="medium"/>
      <bottom style="thin"/>
    </border>
    <border>
      <left style="thin"/>
      <right style="medium"/>
      <top>
        <color indexed="63"/>
      </top>
      <bottom style="medium"/>
    </border>
    <border>
      <left style="medium"/>
      <right style="medium"/>
      <top style="thin"/>
      <bottom style="thin"/>
    </border>
    <border>
      <left style="thin"/>
      <right style="thin"/>
      <top style="thin"/>
      <bottom>
        <color indexed="63"/>
      </bottom>
    </border>
    <border>
      <left style="thin"/>
      <right style="thin"/>
      <top>
        <color indexed="63"/>
      </top>
      <bottom style="medium"/>
    </border>
    <border>
      <left style="thin"/>
      <right style="thin"/>
      <top>
        <color indexed="63"/>
      </top>
      <bottom>
        <color indexed="63"/>
      </bottom>
    </border>
    <border>
      <left>
        <color indexed="63"/>
      </left>
      <right style="thin"/>
      <top style="medium"/>
      <bottom style="thin"/>
    </border>
    <border>
      <left>
        <color indexed="63"/>
      </left>
      <right style="thin"/>
      <top style="medium"/>
      <bottom style="medium"/>
    </border>
    <border>
      <left style="medium"/>
      <right style="medium"/>
      <top style="medium"/>
      <bottom style="medium"/>
    </border>
    <border>
      <left style="medium"/>
      <right style="medium"/>
      <top style="medium"/>
      <bottom style="thin"/>
    </border>
    <border>
      <left>
        <color indexed="63"/>
      </left>
      <right>
        <color indexed="63"/>
      </right>
      <top>
        <color indexed="63"/>
      </top>
      <bottom style="medium"/>
    </border>
    <border>
      <left>
        <color indexed="63"/>
      </left>
      <right style="thin"/>
      <top style="thin"/>
      <bottom style="medium"/>
    </border>
    <border>
      <left>
        <color indexed="63"/>
      </left>
      <right style="medium"/>
      <top>
        <color indexed="63"/>
      </top>
      <bottom style="thin"/>
    </border>
    <border>
      <left>
        <color indexed="63"/>
      </left>
      <right style="medium"/>
      <top style="thin"/>
      <bottom style="thin"/>
    </border>
    <border>
      <left style="medium"/>
      <right style="medium"/>
      <top>
        <color indexed="63"/>
      </top>
      <bottom style="thin"/>
    </border>
    <border>
      <left style="medium"/>
      <right style="medium"/>
      <top style="thin"/>
      <bottom style="medium"/>
    </border>
    <border>
      <left style="medium"/>
      <right style="medium"/>
      <top>
        <color indexed="63"/>
      </top>
      <bottom style="medium"/>
    </border>
    <border>
      <left>
        <color indexed="63"/>
      </left>
      <right style="medium"/>
      <top style="medium"/>
      <bottom style="medium"/>
    </border>
    <border>
      <left>
        <color indexed="63"/>
      </left>
      <right style="medium"/>
      <top>
        <color indexed="63"/>
      </top>
      <bottom style="medium"/>
    </border>
    <border>
      <left style="thin"/>
      <right>
        <color indexed="63"/>
      </right>
      <top>
        <color indexed="63"/>
      </top>
      <bottom style="thin"/>
    </border>
    <border>
      <left style="thin"/>
      <right>
        <color indexed="63"/>
      </right>
      <top style="thin"/>
      <bottom style="thin"/>
    </border>
    <border>
      <left>
        <color indexed="63"/>
      </left>
      <right style="thin"/>
      <top>
        <color indexed="63"/>
      </top>
      <bottom style="medium"/>
    </border>
    <border>
      <left style="thin"/>
      <right>
        <color indexed="63"/>
      </right>
      <top>
        <color indexed="63"/>
      </top>
      <bottom style="medium"/>
    </border>
    <border>
      <left>
        <color indexed="63"/>
      </left>
      <right style="medium"/>
      <top style="thin"/>
      <bottom style="medium"/>
    </border>
    <border>
      <left style="medium"/>
      <right>
        <color indexed="63"/>
      </right>
      <top>
        <color indexed="63"/>
      </top>
      <bottom>
        <color indexed="63"/>
      </bottom>
    </border>
    <border>
      <left style="thin"/>
      <right style="medium"/>
      <top>
        <color indexed="63"/>
      </top>
      <bottom>
        <color indexed="63"/>
      </bottom>
    </border>
    <border>
      <left style="medium"/>
      <right style="medium"/>
      <top style="medium"/>
      <bottom>
        <color indexed="63"/>
      </bottom>
    </border>
    <border>
      <left>
        <color indexed="63"/>
      </left>
      <right>
        <color indexed="63"/>
      </right>
      <top>
        <color indexed="63"/>
      </top>
      <bottom style="thin"/>
    </border>
    <border>
      <left>
        <color indexed="63"/>
      </left>
      <right>
        <color indexed="63"/>
      </right>
      <top style="medium"/>
      <bottom style="thin"/>
    </border>
    <border>
      <left>
        <color indexed="63"/>
      </left>
      <right>
        <color indexed="63"/>
      </right>
      <top style="thin"/>
      <bottom style="thin"/>
    </border>
    <border>
      <left style="medium"/>
      <right>
        <color indexed="63"/>
      </right>
      <top style="thin"/>
      <bottom style="medium"/>
    </border>
    <border>
      <left style="medium"/>
      <right>
        <color indexed="63"/>
      </right>
      <top style="thin"/>
      <bottom style="thin"/>
    </border>
    <border>
      <left style="thin"/>
      <right style="medium"/>
      <top style="medium"/>
      <bottom>
        <color indexed="63"/>
      </bottom>
    </border>
    <border>
      <left style="thin"/>
      <right style="thin"/>
      <top style="medium"/>
      <bottom>
        <color indexed="63"/>
      </bottom>
    </border>
    <border>
      <left style="thin"/>
      <right>
        <color indexed="63"/>
      </right>
      <top style="medium"/>
      <bottom style="thin"/>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medium"/>
      <top style="medium"/>
      <bottom style="thin"/>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style="medium"/>
      <bottom style="thin"/>
    </border>
    <border>
      <left style="medium"/>
      <right style="thin"/>
      <top style="medium"/>
      <bottom>
        <color indexed="63"/>
      </bottom>
    </border>
    <border>
      <left style="medium"/>
      <right style="thin"/>
      <top>
        <color indexed="63"/>
      </top>
      <bottom>
        <color indexed="63"/>
      </bottom>
    </border>
    <border diagonalUp="1">
      <left style="medium"/>
      <right style="thin"/>
      <top style="medium"/>
      <bottom style="thin"/>
      <diagonal style="thin"/>
    </border>
    <border diagonalUp="1">
      <left style="medium"/>
      <right style="thin"/>
      <top style="thin"/>
      <bottom style="medium"/>
      <diagonal style="thin"/>
    </border>
    <border>
      <left style="medium"/>
      <right style="medium"/>
      <top>
        <color indexed="63"/>
      </top>
      <bottom>
        <color indexed="63"/>
      </bottom>
    </border>
    <border>
      <left style="medium"/>
      <right style="medium"/>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0" borderId="0">
      <alignment/>
      <protection/>
    </xf>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77">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Fill="1" applyAlignment="1">
      <alignment/>
    </xf>
    <xf numFmtId="0" fontId="2" fillId="0" borderId="0" xfId="0" applyFont="1" applyBorder="1" applyAlignment="1">
      <alignment/>
    </xf>
    <xf numFmtId="0" fontId="2" fillId="0" borderId="0" xfId="0" applyFont="1" applyAlignment="1">
      <alignment horizontal="right"/>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Alignment="1">
      <alignment horizontal="center" vertical="center" wrapText="1"/>
    </xf>
    <xf numFmtId="0" fontId="1" fillId="0" borderId="0" xfId="0" applyFont="1" applyAlignment="1">
      <alignment/>
    </xf>
    <xf numFmtId="0" fontId="1" fillId="0" borderId="0" xfId="0" applyFont="1" applyAlignment="1">
      <alignment horizontal="right"/>
    </xf>
    <xf numFmtId="0" fontId="1" fillId="0" borderId="0" xfId="0" applyFont="1" applyAlignment="1">
      <alignment/>
    </xf>
    <xf numFmtId="0" fontId="1" fillId="0" borderId="0" xfId="0" applyFont="1" applyBorder="1" applyAlignment="1">
      <alignment/>
    </xf>
    <xf numFmtId="0" fontId="5" fillId="0" borderId="0" xfId="0" applyFont="1" applyBorder="1" applyAlignment="1">
      <alignment horizontal="center"/>
    </xf>
    <xf numFmtId="0" fontId="1" fillId="0" borderId="0" xfId="0" applyFont="1" applyAlignment="1">
      <alignment horizontal="right"/>
    </xf>
    <xf numFmtId="0" fontId="2" fillId="0" borderId="0" xfId="0" applyFont="1" applyAlignment="1">
      <alignment/>
    </xf>
    <xf numFmtId="0" fontId="1" fillId="0" borderId="0" xfId="0" applyFont="1" applyAlignment="1">
      <alignment horizontal="center"/>
    </xf>
    <xf numFmtId="0" fontId="1" fillId="0" borderId="0" xfId="0" applyFont="1" applyAlignment="1">
      <alignment/>
    </xf>
    <xf numFmtId="0" fontId="2" fillId="0" borderId="10" xfId="0" applyFont="1" applyBorder="1" applyAlignment="1">
      <alignment/>
    </xf>
    <xf numFmtId="0" fontId="1" fillId="0" borderId="10" xfId="0" applyFont="1" applyBorder="1" applyAlignment="1">
      <alignment/>
    </xf>
    <xf numFmtId="0" fontId="2" fillId="0" borderId="0" xfId="0" applyFont="1" applyBorder="1" applyAlignment="1">
      <alignment/>
    </xf>
    <xf numFmtId="0" fontId="9" fillId="0" borderId="0" xfId="0" applyFont="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0" xfId="0" applyFont="1" applyBorder="1" applyAlignment="1">
      <alignment vertical="center" wrapText="1"/>
    </xf>
    <xf numFmtId="0" fontId="9"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vertical="center"/>
    </xf>
    <xf numFmtId="189" fontId="1" fillId="0" borderId="0" xfId="0" applyNumberFormat="1" applyFont="1" applyBorder="1" applyAlignment="1">
      <alignment horizontal="center" vertical="center" wrapText="1"/>
    </xf>
    <xf numFmtId="189" fontId="1" fillId="0" borderId="0" xfId="0" applyNumberFormat="1" applyFont="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5" fillId="0" borderId="0" xfId="0" applyFont="1" applyAlignment="1">
      <alignment/>
    </xf>
    <xf numFmtId="0" fontId="2" fillId="0" borderId="0" xfId="0" applyFont="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1" fillId="0" borderId="0" xfId="0" applyFont="1" applyBorder="1" applyAlignment="1">
      <alignment/>
    </xf>
    <xf numFmtId="0" fontId="5" fillId="0" borderId="0" xfId="0" applyFont="1" applyBorder="1" applyAlignment="1">
      <alignment/>
    </xf>
    <xf numFmtId="3" fontId="2" fillId="0" borderId="0" xfId="0" applyNumberFormat="1" applyFont="1" applyAlignment="1">
      <alignment horizontal="right"/>
    </xf>
    <xf numFmtId="3" fontId="0" fillId="0" borderId="0" xfId="0" applyNumberFormat="1" applyAlignment="1">
      <alignment horizontal="right"/>
    </xf>
    <xf numFmtId="3" fontId="1" fillId="0" borderId="0" xfId="0" applyNumberFormat="1" applyFont="1" applyAlignment="1">
      <alignment horizontal="right"/>
    </xf>
    <xf numFmtId="3" fontId="2" fillId="0" borderId="0" xfId="0" applyNumberFormat="1" applyFont="1" applyBorder="1" applyAlignment="1">
      <alignment horizontal="right" vertical="center" wrapText="1"/>
    </xf>
    <xf numFmtId="3" fontId="2" fillId="0" borderId="0" xfId="0" applyNumberFormat="1" applyFont="1" applyBorder="1" applyAlignment="1">
      <alignment horizontal="right"/>
    </xf>
    <xf numFmtId="3" fontId="2" fillId="0" borderId="0" xfId="0" applyNumberFormat="1" applyFont="1" applyFill="1" applyBorder="1" applyAlignment="1">
      <alignment horizontal="right" vertical="center" wrapText="1"/>
    </xf>
    <xf numFmtId="49" fontId="1" fillId="0" borderId="0" xfId="0" applyNumberFormat="1" applyFont="1" applyAlignment="1">
      <alignment/>
    </xf>
    <xf numFmtId="49" fontId="2" fillId="0" borderId="0" xfId="0" applyNumberFormat="1" applyFont="1" applyAlignment="1">
      <alignment/>
    </xf>
    <xf numFmtId="0" fontId="2" fillId="0" borderId="0" xfId="0" applyFont="1" applyAlignment="1">
      <alignment vertical="top"/>
    </xf>
    <xf numFmtId="0" fontId="11" fillId="0" borderId="0" xfId="0" applyFont="1" applyAlignment="1">
      <alignment horizontal="left" vertical="center" wrapText="1"/>
    </xf>
    <xf numFmtId="0" fontId="11" fillId="0" borderId="0" xfId="0" applyFont="1" applyAlignment="1">
      <alignment horizontal="left" wrapText="1"/>
    </xf>
    <xf numFmtId="0" fontId="11" fillId="0" borderId="10" xfId="0" applyFont="1" applyBorder="1" applyAlignment="1">
      <alignment horizontal="left" vertical="center" wrapText="1"/>
    </xf>
    <xf numFmtId="0" fontId="11" fillId="0" borderId="10" xfId="0" applyFont="1" applyBorder="1" applyAlignment="1">
      <alignment/>
    </xf>
    <xf numFmtId="0" fontId="11" fillId="0" borderId="0" xfId="0" applyFont="1" applyAlignment="1">
      <alignment/>
    </xf>
    <xf numFmtId="0" fontId="11" fillId="0" borderId="0" xfId="0" applyFont="1" applyBorder="1" applyAlignment="1">
      <alignment/>
    </xf>
    <xf numFmtId="0" fontId="11" fillId="0" borderId="0" xfId="0" applyFont="1" applyAlignment="1">
      <alignment/>
    </xf>
    <xf numFmtId="0" fontId="11" fillId="0" borderId="0" xfId="0" applyFont="1" applyAlignment="1">
      <alignment horizontal="center"/>
    </xf>
    <xf numFmtId="0" fontId="11" fillId="0" borderId="0" xfId="0" applyFont="1" applyBorder="1" applyAlignment="1">
      <alignment horizontal="left" vertical="center" wrapText="1"/>
    </xf>
    <xf numFmtId="0" fontId="11" fillId="0" borderId="0" xfId="0" applyFont="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11" fillId="32" borderId="10" xfId="57" applyFont="1" applyFill="1" applyBorder="1" applyAlignment="1">
      <alignment horizontal="left" vertical="center" wrapText="1"/>
      <protection/>
    </xf>
    <xf numFmtId="3" fontId="11" fillId="0" borderId="10" xfId="0" applyNumberFormat="1" applyFont="1" applyBorder="1" applyAlignment="1">
      <alignment horizontal="right" vertical="center" wrapText="1"/>
    </xf>
    <xf numFmtId="49" fontId="11" fillId="32" borderId="10" xfId="57" applyNumberFormat="1" applyFont="1" applyFill="1" applyBorder="1" applyAlignment="1">
      <alignment horizontal="center" vertical="center" wrapText="1"/>
      <protection/>
    </xf>
    <xf numFmtId="0" fontId="11" fillId="32" borderId="10" xfId="57" applyFont="1" applyFill="1" applyBorder="1" applyAlignment="1">
      <alignment/>
      <protection/>
    </xf>
    <xf numFmtId="0" fontId="11" fillId="32" borderId="10" xfId="57" applyFont="1" applyFill="1" applyBorder="1" applyAlignment="1">
      <alignment horizontal="left" wrapText="1"/>
      <protection/>
    </xf>
    <xf numFmtId="3" fontId="11" fillId="0" borderId="10" xfId="0" applyNumberFormat="1" applyFont="1" applyFill="1" applyBorder="1" applyAlignment="1">
      <alignment horizontal="right" vertical="center" wrapText="1"/>
    </xf>
    <xf numFmtId="0" fontId="11" fillId="32" borderId="10" xfId="57" applyFont="1" applyFill="1" applyBorder="1" applyAlignment="1">
      <alignment horizontal="left"/>
      <protection/>
    </xf>
    <xf numFmtId="0" fontId="11" fillId="0" borderId="0" xfId="0" applyFont="1" applyBorder="1" applyAlignment="1">
      <alignment vertical="center"/>
    </xf>
    <xf numFmtId="3" fontId="11" fillId="0" borderId="0" xfId="0" applyNumberFormat="1" applyFont="1" applyBorder="1" applyAlignment="1">
      <alignment horizontal="right" vertical="center" wrapText="1"/>
    </xf>
    <xf numFmtId="0" fontId="11" fillId="32" borderId="10" xfId="57" applyFont="1" applyFill="1" applyBorder="1" applyAlignment="1">
      <alignment wrapText="1"/>
      <protection/>
    </xf>
    <xf numFmtId="0" fontId="5" fillId="0" borderId="0" xfId="0" applyFont="1" applyFill="1" applyBorder="1" applyAlignment="1">
      <alignment horizontal="center" vertical="center" wrapText="1"/>
    </xf>
    <xf numFmtId="0" fontId="11" fillId="0" borderId="0" xfId="0" applyFont="1" applyBorder="1" applyAlignment="1">
      <alignment horizontal="center" vertical="center"/>
    </xf>
    <xf numFmtId="0" fontId="5" fillId="0" borderId="10" xfId="0" applyFont="1" applyBorder="1" applyAlignment="1">
      <alignment horizontal="left" vertical="center"/>
    </xf>
    <xf numFmtId="0" fontId="11" fillId="0" borderId="10" xfId="0" applyFont="1" applyBorder="1" applyAlignment="1">
      <alignment horizontal="left" vertical="center"/>
    </xf>
    <xf numFmtId="0" fontId="5" fillId="0" borderId="0" xfId="0" applyFont="1" applyBorder="1" applyAlignment="1">
      <alignment/>
    </xf>
    <xf numFmtId="49" fontId="11" fillId="0" borderId="0" xfId="0" applyNumberFormat="1" applyFont="1" applyBorder="1" applyAlignment="1">
      <alignment horizontal="center" vertical="center"/>
    </xf>
    <xf numFmtId="0" fontId="11" fillId="0" borderId="0" xfId="0" applyFont="1" applyBorder="1" applyAlignment="1">
      <alignment horizontal="left" vertical="center"/>
    </xf>
    <xf numFmtId="0" fontId="11" fillId="0" borderId="0" xfId="0" applyFont="1" applyAlignment="1">
      <alignment/>
    </xf>
    <xf numFmtId="2" fontId="11" fillId="0" borderId="0" xfId="0" applyNumberFormat="1" applyFont="1" applyAlignment="1">
      <alignment horizontal="center" vertical="center" wrapText="1"/>
    </xf>
    <xf numFmtId="0" fontId="5" fillId="0" borderId="10" xfId="0" applyFont="1" applyFill="1" applyBorder="1" applyAlignment="1">
      <alignment horizontal="center" vertical="center" wrapText="1"/>
    </xf>
    <xf numFmtId="0" fontId="11" fillId="0" borderId="0" xfId="0" applyFont="1" applyAlignment="1">
      <alignment horizontal="center" vertical="center" wrapText="1"/>
    </xf>
    <xf numFmtId="0" fontId="1" fillId="0" borderId="0" xfId="0" applyFont="1" applyFill="1" applyBorder="1" applyAlignment="1">
      <alignment/>
    </xf>
    <xf numFmtId="0" fontId="1" fillId="0" borderId="11" xfId="0" applyFont="1" applyFill="1" applyBorder="1" applyAlignment="1">
      <alignment horizontal="center" wrapText="1"/>
    </xf>
    <xf numFmtId="0" fontId="1" fillId="0" borderId="10" xfId="0" applyFont="1" applyFill="1" applyBorder="1" applyAlignment="1">
      <alignment horizontal="center" wrapText="1"/>
    </xf>
    <xf numFmtId="0" fontId="2" fillId="0" borderId="11" xfId="0" applyFont="1" applyFill="1" applyBorder="1" applyAlignment="1">
      <alignment horizontal="center" wrapText="1"/>
    </xf>
    <xf numFmtId="0" fontId="2" fillId="0" borderId="10" xfId="0" applyFont="1" applyFill="1" applyBorder="1" applyAlignment="1">
      <alignment horizontal="center" wrapText="1"/>
    </xf>
    <xf numFmtId="0" fontId="2" fillId="0" borderId="11" xfId="0" applyFont="1" applyFill="1" applyBorder="1" applyAlignment="1">
      <alignment wrapText="1"/>
    </xf>
    <xf numFmtId="0" fontId="2" fillId="0" borderId="12" xfId="0" applyFont="1" applyFill="1" applyBorder="1" applyAlignment="1">
      <alignment wrapText="1"/>
    </xf>
    <xf numFmtId="0" fontId="5" fillId="0" borderId="10" xfId="0" applyFont="1" applyFill="1" applyBorder="1" applyAlignment="1">
      <alignment vertical="center" wrapText="1"/>
    </xf>
    <xf numFmtId="49" fontId="11" fillId="0" borderId="10" xfId="0" applyNumberFormat="1" applyFont="1" applyFill="1" applyBorder="1" applyAlignment="1">
      <alignment horizontal="center" vertical="center"/>
    </xf>
    <xf numFmtId="0" fontId="11" fillId="0" borderId="10" xfId="0" applyFont="1" applyFill="1" applyBorder="1" applyAlignment="1">
      <alignment vertical="center" wrapText="1"/>
    </xf>
    <xf numFmtId="0" fontId="11" fillId="0" borderId="10" xfId="0" applyFont="1" applyFill="1" applyBorder="1" applyAlignment="1">
      <alignment vertical="center"/>
    </xf>
    <xf numFmtId="0" fontId="11" fillId="0" borderId="11" xfId="0" applyFont="1" applyFill="1" applyBorder="1" applyAlignment="1">
      <alignment horizontal="center" vertical="center"/>
    </xf>
    <xf numFmtId="0" fontId="11"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vertical="center" wrapText="1"/>
    </xf>
    <xf numFmtId="49" fontId="11" fillId="0" borderId="13" xfId="0" applyNumberFormat="1" applyFont="1" applyFill="1" applyBorder="1" applyAlignment="1">
      <alignment horizontal="center" vertical="center"/>
    </xf>
    <xf numFmtId="0" fontId="14" fillId="0" borderId="10" xfId="0" applyFont="1" applyBorder="1" applyAlignment="1">
      <alignment horizontal="center" vertical="center" wrapText="1"/>
    </xf>
    <xf numFmtId="0" fontId="67" fillId="0" borderId="10" xfId="0" applyFont="1" applyBorder="1" applyAlignment="1">
      <alignment horizontal="center" vertical="center"/>
    </xf>
    <xf numFmtId="0" fontId="67" fillId="0" borderId="10"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xf>
    <xf numFmtId="0" fontId="14" fillId="0" borderId="10" xfId="0" applyFont="1" applyBorder="1" applyAlignment="1">
      <alignment horizontal="left" vertical="center" wrapText="1"/>
    </xf>
    <xf numFmtId="0" fontId="14" fillId="0" borderId="10" xfId="0" applyFont="1" applyBorder="1" applyAlignment="1">
      <alignment vertical="center" wrapText="1"/>
    </xf>
    <xf numFmtId="0" fontId="14" fillId="0" borderId="10" xfId="0" applyFont="1" applyBorder="1" applyAlignment="1">
      <alignment horizontal="center" vertical="center" wrapText="1"/>
    </xf>
    <xf numFmtId="0" fontId="14" fillId="0" borderId="0" xfId="0" applyFont="1" applyBorder="1" applyAlignment="1">
      <alignment horizontal="right"/>
    </xf>
    <xf numFmtId="0" fontId="1" fillId="0" borderId="1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xf>
    <xf numFmtId="0" fontId="1"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Border="1" applyAlignment="1">
      <alignment horizontal="center" wrapText="1"/>
    </xf>
    <xf numFmtId="0" fontId="2" fillId="0" borderId="11" xfId="0" applyFont="1" applyBorder="1" applyAlignment="1">
      <alignment horizontal="left" vertical="center"/>
    </xf>
    <xf numFmtId="0" fontId="1" fillId="0" borderId="15" xfId="0" applyFont="1" applyBorder="1" applyAlignment="1">
      <alignment wrapText="1"/>
    </xf>
    <xf numFmtId="0" fontId="2" fillId="0" borderId="11" xfId="0" applyFont="1" applyBorder="1" applyAlignment="1">
      <alignment horizontal="left" wrapText="1"/>
    </xf>
    <xf numFmtId="0" fontId="2" fillId="0" borderId="12" xfId="0" applyFont="1" applyBorder="1" applyAlignment="1">
      <alignment horizontal="left" wrapText="1"/>
    </xf>
    <xf numFmtId="49" fontId="2" fillId="0" borderId="0" xfId="0" applyNumberFormat="1" applyFont="1" applyBorder="1" applyAlignment="1">
      <alignment horizontal="center" vertical="center"/>
    </xf>
    <xf numFmtId="49" fontId="2" fillId="0" borderId="0" xfId="0" applyNumberFormat="1" applyFont="1" applyBorder="1" applyAlignment="1">
      <alignment horizontal="center" vertical="center" textRotation="90"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xf>
    <xf numFmtId="0" fontId="12" fillId="0" borderId="0" xfId="0" applyFont="1" applyAlignment="1">
      <alignment/>
    </xf>
    <xf numFmtId="49" fontId="12" fillId="0" borderId="0" xfId="0" applyNumberFormat="1" applyFont="1" applyAlignment="1">
      <alignment/>
    </xf>
    <xf numFmtId="0" fontId="16" fillId="0" borderId="0" xfId="0" applyFont="1" applyAlignment="1">
      <alignment/>
    </xf>
    <xf numFmtId="49" fontId="16" fillId="0" borderId="0" xfId="0" applyNumberFormat="1" applyFont="1" applyAlignment="1">
      <alignment/>
    </xf>
    <xf numFmtId="0" fontId="17" fillId="0" borderId="0" xfId="0" applyFont="1" applyAlignment="1">
      <alignment/>
    </xf>
    <xf numFmtId="0" fontId="16" fillId="0" borderId="0" xfId="0" applyFont="1" applyAlignment="1">
      <alignment horizontal="right"/>
    </xf>
    <xf numFmtId="0" fontId="12" fillId="0" borderId="10" xfId="0" applyFont="1" applyBorder="1" applyAlignment="1">
      <alignment/>
    </xf>
    <xf numFmtId="0" fontId="2" fillId="0" borderId="0" xfId="0" applyFont="1" applyAlignment="1">
      <alignment vertical="center"/>
    </xf>
    <xf numFmtId="0" fontId="68" fillId="0" borderId="11" xfId="0" applyFont="1" applyBorder="1" applyAlignment="1">
      <alignment vertical="center" wrapText="1"/>
    </xf>
    <xf numFmtId="0" fontId="69" fillId="0" borderId="10" xfId="0" applyFont="1" applyBorder="1" applyAlignment="1">
      <alignment horizontal="center" vertical="center" wrapText="1"/>
    </xf>
    <xf numFmtId="0" fontId="69" fillId="0" borderId="11" xfId="0" applyFont="1" applyBorder="1" applyAlignment="1">
      <alignment vertical="center" wrapText="1"/>
    </xf>
    <xf numFmtId="0" fontId="68" fillId="0" borderId="12" xfId="0" applyFont="1" applyBorder="1" applyAlignment="1">
      <alignment vertical="center" wrapText="1"/>
    </xf>
    <xf numFmtId="0" fontId="69" fillId="0" borderId="13" xfId="0" applyFont="1" applyBorder="1" applyAlignment="1">
      <alignment horizontal="center" vertical="center" wrapText="1"/>
    </xf>
    <xf numFmtId="0" fontId="2" fillId="0" borderId="0" xfId="0" applyFont="1" applyAlignment="1">
      <alignment horizontal="right"/>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Fill="1" applyBorder="1" applyAlignment="1">
      <alignment horizontal="center" wrapText="1"/>
    </xf>
    <xf numFmtId="0" fontId="1" fillId="0" borderId="16" xfId="0" applyFont="1" applyBorder="1" applyAlignment="1">
      <alignment horizontal="center" vertical="center" wrapText="1"/>
    </xf>
    <xf numFmtId="0" fontId="11" fillId="0" borderId="0" xfId="0" applyFont="1" applyAlignment="1">
      <alignment horizontal="right"/>
    </xf>
    <xf numFmtId="0" fontId="5" fillId="0" borderId="10" xfId="0" applyFont="1" applyFill="1" applyBorder="1" applyAlignment="1">
      <alignment wrapText="1"/>
    </xf>
    <xf numFmtId="0" fontId="11" fillId="0" borderId="10" xfId="0" applyFont="1" applyFill="1" applyBorder="1" applyAlignment="1">
      <alignment wrapText="1"/>
    </xf>
    <xf numFmtId="0" fontId="11" fillId="0" borderId="10" xfId="0" applyFont="1" applyFill="1" applyBorder="1" applyAlignment="1">
      <alignment horizontal="left" wrapText="1"/>
    </xf>
    <xf numFmtId="0" fontId="11" fillId="0" borderId="13" xfId="0" applyFont="1" applyFill="1" applyBorder="1" applyAlignment="1">
      <alignment horizontal="left" wrapText="1"/>
    </xf>
    <xf numFmtId="0" fontId="20" fillId="0" borderId="0" xfId="0" applyFont="1" applyAlignment="1">
      <alignment horizontal="right"/>
    </xf>
    <xf numFmtId="3" fontId="12" fillId="0" borderId="0" xfId="0" applyNumberFormat="1" applyFont="1" applyFill="1" applyAlignment="1">
      <alignment horizontal="right" vertical="center"/>
    </xf>
    <xf numFmtId="0" fontId="12" fillId="0" borderId="0" xfId="0" applyFont="1" applyAlignment="1">
      <alignment horizontal="right"/>
    </xf>
    <xf numFmtId="0" fontId="2" fillId="0" borderId="17" xfId="0" applyFont="1" applyBorder="1" applyAlignment="1">
      <alignment horizontal="center" vertical="center" wrapText="1"/>
    </xf>
    <xf numFmtId="0" fontId="68" fillId="0" borderId="17" xfId="0" applyFont="1" applyBorder="1" applyAlignment="1">
      <alignment vertical="center" wrapText="1"/>
    </xf>
    <xf numFmtId="0" fontId="69" fillId="0" borderId="16"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1" fillId="0" borderId="17" xfId="0" applyFont="1" applyFill="1" applyBorder="1" applyAlignment="1">
      <alignment horizontal="center" vertical="center"/>
    </xf>
    <xf numFmtId="0" fontId="5" fillId="0" borderId="16" xfId="0" applyFont="1" applyFill="1" applyBorder="1" applyAlignment="1">
      <alignment vertical="center" wrapText="1"/>
    </xf>
    <xf numFmtId="0" fontId="11" fillId="0" borderId="16" xfId="0" applyFont="1" applyFill="1" applyBorder="1" applyAlignment="1">
      <alignment horizontal="center" vertical="center"/>
    </xf>
    <xf numFmtId="3" fontId="5" fillId="0" borderId="13" xfId="0" applyNumberFormat="1" applyFont="1" applyFill="1" applyBorder="1" applyAlignment="1">
      <alignment horizontal="center" wrapText="1"/>
    </xf>
    <xf numFmtId="0" fontId="1" fillId="0" borderId="19"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2" fillId="0" borderId="20" xfId="0" applyFont="1" applyBorder="1" applyAlignment="1">
      <alignment horizontal="left" wrapText="1"/>
    </xf>
    <xf numFmtId="0" fontId="2" fillId="0" borderId="21" xfId="0" applyFont="1" applyBorder="1" applyAlignment="1">
      <alignment/>
    </xf>
    <xf numFmtId="0" fontId="2" fillId="0" borderId="0" xfId="0" applyFont="1" applyBorder="1" applyAlignment="1">
      <alignment horizontal="left" wrapText="1"/>
    </xf>
    <xf numFmtId="0" fontId="2" fillId="0" borderId="22" xfId="0" applyFont="1" applyBorder="1" applyAlignment="1">
      <alignment horizontal="left" wrapText="1"/>
    </xf>
    <xf numFmtId="0" fontId="11" fillId="32" borderId="16" xfId="57" applyFont="1" applyFill="1" applyBorder="1" applyAlignment="1">
      <alignment horizontal="left" vertical="center" wrapText="1"/>
      <protection/>
    </xf>
    <xf numFmtId="3" fontId="11" fillId="0" borderId="16" xfId="0" applyNumberFormat="1" applyFont="1" applyBorder="1" applyAlignment="1">
      <alignment horizontal="right"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49" fontId="11" fillId="32" borderId="17" xfId="57" applyNumberFormat="1" applyFont="1" applyFill="1" applyBorder="1" applyAlignment="1">
      <alignment horizontal="center"/>
      <protection/>
    </xf>
    <xf numFmtId="49" fontId="11" fillId="32" borderId="11" xfId="57" applyNumberFormat="1" applyFont="1" applyFill="1" applyBorder="1" applyAlignment="1">
      <alignment horizontal="center"/>
      <protection/>
    </xf>
    <xf numFmtId="49" fontId="11" fillId="32" borderId="12" xfId="57" applyNumberFormat="1" applyFont="1" applyFill="1" applyBorder="1" applyAlignment="1">
      <alignment horizontal="center"/>
      <protection/>
    </xf>
    <xf numFmtId="0" fontId="11" fillId="32" borderId="13" xfId="57" applyFont="1" applyFill="1" applyBorder="1" applyAlignment="1">
      <alignment horizontal="left" wrapText="1"/>
      <protection/>
    </xf>
    <xf numFmtId="0" fontId="1" fillId="0" borderId="11" xfId="0" applyFont="1" applyBorder="1" applyAlignment="1">
      <alignment vertical="center" wrapText="1"/>
    </xf>
    <xf numFmtId="0" fontId="13" fillId="0" borderId="13" xfId="0" applyFont="1" applyFill="1" applyBorder="1" applyAlignment="1">
      <alignment horizontal="center" vertical="center" wrapText="1"/>
    </xf>
    <xf numFmtId="0" fontId="13" fillId="0" borderId="18" xfId="0" applyFont="1" applyFill="1" applyBorder="1" applyAlignment="1">
      <alignment horizontal="center" vertical="center" wrapText="1"/>
    </xf>
    <xf numFmtId="49" fontId="2" fillId="0" borderId="23" xfId="0" applyNumberFormat="1" applyFont="1" applyBorder="1" applyAlignment="1">
      <alignment horizontal="center" vertical="center"/>
    </xf>
    <xf numFmtId="0" fontId="14" fillId="0" borderId="24" xfId="0" applyFont="1" applyBorder="1" applyAlignment="1">
      <alignment horizontal="left" vertical="center" wrapText="1"/>
    </xf>
    <xf numFmtId="0" fontId="14" fillId="0" borderId="24" xfId="0" applyFont="1" applyBorder="1" applyAlignment="1">
      <alignment vertical="center" wrapText="1"/>
    </xf>
    <xf numFmtId="49" fontId="2" fillId="0" borderId="11" xfId="0" applyNumberFormat="1" applyFont="1" applyBorder="1" applyAlignment="1">
      <alignment horizontal="center" vertical="center"/>
    </xf>
    <xf numFmtId="0" fontId="14" fillId="0" borderId="15" xfId="0" applyFont="1" applyBorder="1" applyAlignment="1">
      <alignment vertical="center" wrapText="1"/>
    </xf>
    <xf numFmtId="49" fontId="2" fillId="0" borderId="12" xfId="0" applyNumberFormat="1" applyFont="1" applyBorder="1" applyAlignment="1">
      <alignment horizontal="center" vertical="center"/>
    </xf>
    <xf numFmtId="0" fontId="14" fillId="0" borderId="13" xfId="0" applyFont="1" applyBorder="1" applyAlignment="1">
      <alignment horizontal="left"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2" fillId="0" borderId="25" xfId="0" applyFont="1" applyBorder="1" applyAlignment="1">
      <alignment/>
    </xf>
    <xf numFmtId="0" fontId="14" fillId="0" borderId="15" xfId="0" applyFont="1" applyBorder="1" applyAlignment="1">
      <alignment horizontal="center" vertical="center" wrapText="1"/>
    </xf>
    <xf numFmtId="0" fontId="67" fillId="0" borderId="15" xfId="0" applyFont="1" applyBorder="1" applyAlignment="1">
      <alignment horizontal="center" vertical="center"/>
    </xf>
    <xf numFmtId="0" fontId="67" fillId="0" borderId="11" xfId="0" applyFont="1" applyBorder="1" applyAlignment="1">
      <alignment horizontal="center" vertical="center" wrapText="1"/>
    </xf>
    <xf numFmtId="0" fontId="67" fillId="0" borderId="15" xfId="0" applyFont="1" applyBorder="1" applyAlignment="1">
      <alignment/>
    </xf>
    <xf numFmtId="0" fontId="67" fillId="0" borderId="12" xfId="0" applyFont="1" applyBorder="1" applyAlignment="1">
      <alignment horizontal="center" vertical="center" wrapText="1"/>
    </xf>
    <xf numFmtId="0" fontId="67" fillId="0" borderId="13" xfId="0" applyFont="1" applyBorder="1" applyAlignment="1">
      <alignment/>
    </xf>
    <xf numFmtId="0" fontId="67" fillId="0" borderId="14" xfId="0" applyFont="1" applyBorder="1" applyAlignment="1">
      <alignment/>
    </xf>
    <xf numFmtId="0" fontId="2" fillId="0" borderId="26" xfId="0" applyFont="1" applyBorder="1" applyAlignment="1">
      <alignment/>
    </xf>
    <xf numFmtId="0" fontId="14" fillId="0" borderId="11" xfId="0" applyFont="1" applyBorder="1" applyAlignment="1">
      <alignment horizontal="center" vertical="center" wrapText="1"/>
    </xf>
    <xf numFmtId="0" fontId="67" fillId="0" borderId="11" xfId="0" applyFont="1" applyBorder="1" applyAlignment="1">
      <alignment horizontal="center" vertical="center"/>
    </xf>
    <xf numFmtId="0" fontId="67" fillId="0" borderId="11" xfId="0" applyFont="1" applyBorder="1" applyAlignment="1">
      <alignment/>
    </xf>
    <xf numFmtId="0" fontId="67" fillId="0" borderId="12" xfId="0" applyFont="1" applyBorder="1" applyAlignment="1">
      <alignment/>
    </xf>
    <xf numFmtId="0" fontId="1" fillId="33" borderId="11" xfId="0" applyFont="1" applyFill="1" applyBorder="1" applyAlignment="1">
      <alignment horizontal="center" wrapText="1"/>
    </xf>
    <xf numFmtId="0" fontId="5" fillId="33" borderId="10" xfId="0" applyFont="1" applyFill="1" applyBorder="1" applyAlignment="1">
      <alignment wrapText="1"/>
    </xf>
    <xf numFmtId="0" fontId="1" fillId="33" borderId="10" xfId="0" applyFont="1" applyFill="1" applyBorder="1" applyAlignment="1">
      <alignment horizontal="center" wrapText="1"/>
    </xf>
    <xf numFmtId="0" fontId="5" fillId="33" borderId="10" xfId="0" applyFont="1" applyFill="1" applyBorder="1" applyAlignment="1">
      <alignment horizontal="left" wrapText="1"/>
    </xf>
    <xf numFmtId="0" fontId="1" fillId="34" borderId="10" xfId="0" applyFont="1" applyFill="1" applyBorder="1" applyAlignment="1">
      <alignment horizontal="center" wrapText="1"/>
    </xf>
    <xf numFmtId="0" fontId="2" fillId="34" borderId="10" xfId="0" applyFont="1" applyFill="1" applyBorder="1" applyAlignment="1">
      <alignment horizontal="center" wrapText="1"/>
    </xf>
    <xf numFmtId="0" fontId="2" fillId="34" borderId="11" xfId="0" applyFont="1" applyFill="1" applyBorder="1" applyAlignment="1">
      <alignment horizontal="center" wrapText="1"/>
    </xf>
    <xf numFmtId="0" fontId="11" fillId="34" borderId="10" xfId="0" applyFont="1" applyFill="1" applyBorder="1" applyAlignment="1">
      <alignment wrapText="1"/>
    </xf>
    <xf numFmtId="0" fontId="1" fillId="33" borderId="11" xfId="0" applyFont="1" applyFill="1" applyBorder="1" applyAlignment="1">
      <alignment wrapText="1"/>
    </xf>
    <xf numFmtId="0" fontId="11" fillId="0" borderId="0" xfId="0" applyFont="1" applyBorder="1" applyAlignment="1">
      <alignment horizontal="center"/>
    </xf>
    <xf numFmtId="0" fontId="2" fillId="0" borderId="0" xfId="0" applyFont="1" applyFill="1" applyBorder="1" applyAlignment="1">
      <alignment horizontal="center" wrapText="1"/>
    </xf>
    <xf numFmtId="0" fontId="1" fillId="0" borderId="27" xfId="0" applyFont="1" applyBorder="1" applyAlignment="1">
      <alignment horizontal="center" vertical="center"/>
    </xf>
    <xf numFmtId="0" fontId="1" fillId="0" borderId="16"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wrapText="1"/>
    </xf>
    <xf numFmtId="0" fontId="1" fillId="0" borderId="29" xfId="0" applyFont="1" applyBorder="1" applyAlignment="1">
      <alignment horizontal="center" vertical="center"/>
    </xf>
    <xf numFmtId="0" fontId="1" fillId="0" borderId="30" xfId="0" applyFont="1" applyBorder="1" applyAlignment="1">
      <alignment horizontal="center"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2" fillId="0" borderId="26" xfId="0" applyFont="1" applyBorder="1" applyAlignment="1">
      <alignment/>
    </xf>
    <xf numFmtId="0" fontId="1" fillId="0" borderId="19" xfId="0" applyFont="1" applyBorder="1" applyAlignment="1">
      <alignment horizontal="center" vertical="center" wrapText="1"/>
    </xf>
    <xf numFmtId="0" fontId="1" fillId="0" borderId="31" xfId="0" applyFont="1" applyBorder="1" applyAlignment="1">
      <alignment horizontal="left" vertical="center" wrapText="1"/>
    </xf>
    <xf numFmtId="0" fontId="1" fillId="0" borderId="16" xfId="0" applyFont="1" applyBorder="1" applyAlignment="1">
      <alignment horizontal="left"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32" xfId="0" applyFont="1" applyBorder="1" applyAlignment="1">
      <alignment/>
    </xf>
    <xf numFmtId="0" fontId="1" fillId="0" borderId="23" xfId="0" applyFont="1" applyBorder="1" applyAlignment="1">
      <alignment/>
    </xf>
    <xf numFmtId="0" fontId="1" fillId="0" borderId="24" xfId="0" applyFont="1" applyBorder="1" applyAlignment="1">
      <alignment/>
    </xf>
    <xf numFmtId="0" fontId="2" fillId="0" borderId="24" xfId="0" applyFont="1" applyBorder="1" applyAlignment="1">
      <alignment/>
    </xf>
    <xf numFmtId="0" fontId="2" fillId="0" borderId="11"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8" fillId="0" borderId="22" xfId="0" applyFont="1" applyBorder="1" applyAlignment="1">
      <alignment/>
    </xf>
    <xf numFmtId="0" fontId="1" fillId="0" borderId="33" xfId="0" applyFont="1" applyBorder="1" applyAlignment="1">
      <alignment/>
    </xf>
    <xf numFmtId="0" fontId="8" fillId="0" borderId="28" xfId="0" applyFont="1" applyBorder="1" applyAlignment="1">
      <alignment/>
    </xf>
    <xf numFmtId="0" fontId="1" fillId="0" borderId="30" xfId="0" applyFont="1" applyBorder="1" applyAlignment="1">
      <alignment/>
    </xf>
    <xf numFmtId="0" fontId="2" fillId="0" borderId="34" xfId="0" applyFont="1" applyBorder="1" applyAlignment="1">
      <alignment horizontal="center" vertical="center" wrapText="1"/>
    </xf>
    <xf numFmtId="0" fontId="21" fillId="0" borderId="0" xfId="57" applyFont="1">
      <alignment/>
      <protection/>
    </xf>
    <xf numFmtId="0" fontId="21" fillId="0" borderId="0" xfId="57" applyFont="1" applyAlignment="1">
      <alignment horizontal="right"/>
      <protection/>
    </xf>
    <xf numFmtId="0" fontId="1" fillId="0" borderId="0" xfId="57" applyFont="1">
      <alignment/>
      <protection/>
    </xf>
    <xf numFmtId="0" fontId="10" fillId="0" borderId="0" xfId="57" applyFont="1">
      <alignment/>
      <protection/>
    </xf>
    <xf numFmtId="0" fontId="14" fillId="0" borderId="0" xfId="57" applyFont="1">
      <alignment/>
      <protection/>
    </xf>
    <xf numFmtId="0" fontId="13" fillId="0" borderId="0" xfId="57" applyFont="1" applyAlignment="1">
      <alignment vertical="center"/>
      <protection/>
    </xf>
    <xf numFmtId="0" fontId="14" fillId="0" borderId="13" xfId="57" applyFont="1" applyBorder="1" applyAlignment="1">
      <alignment horizontal="center" vertical="center" wrapText="1"/>
      <protection/>
    </xf>
    <xf numFmtId="0" fontId="22" fillId="0" borderId="17" xfId="57" applyFont="1" applyBorder="1" applyAlignment="1">
      <alignment horizontal="center" vertical="center" wrapText="1"/>
      <protection/>
    </xf>
    <xf numFmtId="0" fontId="22" fillId="0" borderId="16" xfId="57" applyFont="1" applyBorder="1" applyAlignment="1">
      <alignment horizontal="center" vertical="center" wrapText="1"/>
      <protection/>
    </xf>
    <xf numFmtId="0" fontId="22" fillId="0" borderId="19" xfId="57" applyFont="1" applyBorder="1" applyAlignment="1">
      <alignment horizontal="center" vertical="center" wrapText="1"/>
      <protection/>
    </xf>
    <xf numFmtId="0" fontId="22" fillId="0" borderId="11" xfId="57" applyFont="1" applyBorder="1" applyAlignment="1">
      <alignment vertical="center" wrapText="1"/>
      <protection/>
    </xf>
    <xf numFmtId="0" fontId="14" fillId="0" borderId="10" xfId="57" applyFont="1" applyBorder="1" applyAlignment="1">
      <alignment vertical="center" wrapText="1"/>
      <protection/>
    </xf>
    <xf numFmtId="0" fontId="14" fillId="0" borderId="10" xfId="57" applyFont="1" applyBorder="1" applyAlignment="1">
      <alignment horizontal="center" vertical="center" wrapText="1"/>
      <protection/>
    </xf>
    <xf numFmtId="0" fontId="14" fillId="0" borderId="35" xfId="57" applyFont="1" applyBorder="1" applyAlignment="1">
      <alignment horizontal="center" vertical="center" wrapText="1"/>
      <protection/>
    </xf>
    <xf numFmtId="0" fontId="14" fillId="0" borderId="35" xfId="57" applyFont="1" applyBorder="1" applyAlignment="1">
      <alignment vertical="center" wrapText="1"/>
      <protection/>
    </xf>
    <xf numFmtId="0" fontId="14" fillId="0" borderId="10" xfId="57" applyFont="1" applyBorder="1" applyAlignment="1">
      <alignment horizontal="left" vertical="center" wrapText="1"/>
      <protection/>
    </xf>
    <xf numFmtId="0" fontId="22" fillId="0" borderId="12" xfId="57" applyFont="1" applyBorder="1" applyAlignment="1">
      <alignment vertical="center" wrapText="1"/>
      <protection/>
    </xf>
    <xf numFmtId="0" fontId="14" fillId="0" borderId="13" xfId="57" applyFont="1" applyBorder="1" applyAlignment="1">
      <alignment vertical="center" wrapText="1"/>
      <protection/>
    </xf>
    <xf numFmtId="0" fontId="10" fillId="0" borderId="0" xfId="57" applyFont="1" applyAlignment="1">
      <alignment vertical="top"/>
      <protection/>
    </xf>
    <xf numFmtId="0" fontId="10" fillId="0" borderId="0" xfId="57" applyFont="1">
      <alignment/>
      <protection/>
    </xf>
    <xf numFmtId="0" fontId="10" fillId="0" borderId="0" xfId="57" applyFont="1" applyAlignment="1">
      <alignment horizontal="center"/>
      <protection/>
    </xf>
    <xf numFmtId="0" fontId="22" fillId="35" borderId="11" xfId="57" applyFont="1" applyFill="1" applyBorder="1" applyAlignment="1">
      <alignment vertical="center" wrapText="1"/>
      <protection/>
    </xf>
    <xf numFmtId="0" fontId="13" fillId="35" borderId="10" xfId="57" applyFont="1" applyFill="1" applyBorder="1" applyAlignment="1">
      <alignment vertical="center" wrapText="1"/>
      <protection/>
    </xf>
    <xf numFmtId="0" fontId="13" fillId="35" borderId="10" xfId="57" applyFont="1" applyFill="1" applyBorder="1" applyAlignment="1">
      <alignment horizontal="center" vertical="center" wrapText="1"/>
      <protection/>
    </xf>
    <xf numFmtId="0" fontId="13" fillId="35" borderId="35" xfId="57" applyFont="1" applyFill="1" applyBorder="1" applyAlignment="1">
      <alignment horizontal="center" vertical="center" wrapText="1"/>
      <protection/>
    </xf>
    <xf numFmtId="3" fontId="23" fillId="0" borderId="10" xfId="57" applyNumberFormat="1" applyFont="1" applyBorder="1" applyAlignment="1">
      <alignment vertical="center" wrapText="1"/>
      <protection/>
    </xf>
    <xf numFmtId="3" fontId="23" fillId="0" borderId="15" xfId="57" applyNumberFormat="1" applyFont="1" applyBorder="1" applyAlignment="1">
      <alignment vertical="center" wrapText="1"/>
      <protection/>
    </xf>
    <xf numFmtId="3" fontId="23" fillId="35" borderId="10" xfId="57" applyNumberFormat="1" applyFont="1" applyFill="1" applyBorder="1" applyAlignment="1">
      <alignment vertical="center" wrapText="1"/>
      <protection/>
    </xf>
    <xf numFmtId="3" fontId="23" fillId="35" borderId="15" xfId="57" applyNumberFormat="1" applyFont="1" applyFill="1" applyBorder="1" applyAlignment="1">
      <alignment vertical="center" wrapText="1"/>
      <protection/>
    </xf>
    <xf numFmtId="3" fontId="14" fillId="0" borderId="13" xfId="57" applyNumberFormat="1" applyFont="1" applyBorder="1" applyAlignment="1">
      <alignment vertical="center" wrapText="1"/>
      <protection/>
    </xf>
    <xf numFmtId="3" fontId="23" fillId="0" borderId="13" xfId="57" applyNumberFormat="1" applyFont="1" applyBorder="1" applyAlignment="1">
      <alignment vertical="center" wrapText="1"/>
      <protection/>
    </xf>
    <xf numFmtId="3" fontId="23" fillId="0" borderId="14" xfId="57" applyNumberFormat="1" applyFont="1" applyBorder="1" applyAlignment="1">
      <alignment vertical="center" wrapText="1"/>
      <protection/>
    </xf>
    <xf numFmtId="0" fontId="14" fillId="0" borderId="0" xfId="57" applyFont="1" applyAlignment="1">
      <alignment horizontal="right"/>
      <protection/>
    </xf>
    <xf numFmtId="3" fontId="1" fillId="0" borderId="15" xfId="0" applyNumberFormat="1" applyFont="1" applyBorder="1" applyAlignment="1">
      <alignment horizontal="center" vertical="center" wrapText="1"/>
    </xf>
    <xf numFmtId="3" fontId="12" fillId="0" borderId="19" xfId="0" applyNumberFormat="1" applyFont="1" applyFill="1" applyBorder="1" applyAlignment="1">
      <alignment horizontal="center" vertical="center"/>
    </xf>
    <xf numFmtId="3" fontId="12" fillId="0" borderId="15" xfId="0" applyNumberFormat="1" applyFont="1" applyFill="1" applyBorder="1" applyAlignment="1">
      <alignment horizontal="center" vertical="center"/>
    </xf>
    <xf numFmtId="3" fontId="11" fillId="0" borderId="10" xfId="0" applyNumberFormat="1" applyFont="1" applyBorder="1" applyAlignment="1">
      <alignment horizontal="center" vertical="center" wrapText="1"/>
    </xf>
    <xf numFmtId="3" fontId="1" fillId="0" borderId="19" xfId="0" applyNumberFormat="1" applyFont="1" applyBorder="1" applyAlignment="1">
      <alignment horizontal="center" vertical="center" wrapText="1"/>
    </xf>
    <xf numFmtId="3" fontId="1" fillId="0" borderId="15" xfId="0" applyNumberFormat="1" applyFont="1" applyBorder="1" applyAlignment="1">
      <alignment horizontal="center" vertical="center" wrapText="1"/>
    </xf>
    <xf numFmtId="3" fontId="2" fillId="0" borderId="10" xfId="0" applyNumberFormat="1" applyFont="1" applyBorder="1" applyAlignment="1">
      <alignment/>
    </xf>
    <xf numFmtId="3" fontId="2" fillId="0" borderId="13" xfId="0" applyNumberFormat="1" applyFont="1" applyBorder="1" applyAlignment="1">
      <alignment/>
    </xf>
    <xf numFmtId="3" fontId="11" fillId="0" borderId="16" xfId="0" applyNumberFormat="1" applyFont="1" applyBorder="1" applyAlignment="1">
      <alignment horizontal="center" vertical="center" wrapText="1"/>
    </xf>
    <xf numFmtId="3" fontId="11" fillId="0" borderId="19" xfId="0" applyNumberFormat="1" applyFont="1" applyBorder="1" applyAlignment="1">
      <alignment horizontal="center" vertical="center" wrapText="1"/>
    </xf>
    <xf numFmtId="3" fontId="11" fillId="0" borderId="10" xfId="0" applyNumberFormat="1" applyFont="1" applyBorder="1" applyAlignment="1">
      <alignment/>
    </xf>
    <xf numFmtId="3" fontId="11" fillId="0" borderId="10" xfId="0" applyNumberFormat="1" applyFont="1" applyFill="1" applyBorder="1" applyAlignment="1">
      <alignment horizontal="left" vertical="center" wrapText="1"/>
    </xf>
    <xf numFmtId="3" fontId="1" fillId="0" borderId="16" xfId="0" applyNumberFormat="1" applyFont="1" applyBorder="1" applyAlignment="1">
      <alignment horizontal="right" vertical="center" wrapText="1"/>
    </xf>
    <xf numFmtId="3" fontId="2" fillId="0" borderId="10" xfId="0" applyNumberFormat="1" applyFont="1" applyBorder="1" applyAlignment="1">
      <alignment horizontal="right" wrapText="1"/>
    </xf>
    <xf numFmtId="3" fontId="2" fillId="0" borderId="10" xfId="0" applyNumberFormat="1" applyFont="1" applyBorder="1" applyAlignment="1">
      <alignment horizontal="right"/>
    </xf>
    <xf numFmtId="3" fontId="2" fillId="0" borderId="13" xfId="0" applyNumberFormat="1" applyFont="1" applyBorder="1" applyAlignment="1">
      <alignment horizontal="right"/>
    </xf>
    <xf numFmtId="3" fontId="12" fillId="0" borderId="16" xfId="0" applyNumberFormat="1" applyFont="1" applyBorder="1" applyAlignment="1">
      <alignment horizontal="right" vertical="center"/>
    </xf>
    <xf numFmtId="3" fontId="12" fillId="0" borderId="16" xfId="0" applyNumberFormat="1" applyFont="1" applyFill="1" applyBorder="1" applyAlignment="1">
      <alignment horizontal="right" vertical="center"/>
    </xf>
    <xf numFmtId="3" fontId="12" fillId="0" borderId="10" xfId="0" applyNumberFormat="1" applyFont="1" applyBorder="1" applyAlignment="1">
      <alignment horizontal="right" vertical="center" wrapText="1"/>
    </xf>
    <xf numFmtId="3" fontId="12" fillId="0" borderId="10" xfId="0" applyNumberFormat="1" applyFont="1" applyFill="1" applyBorder="1" applyAlignment="1" applyProtection="1">
      <alignment horizontal="right" vertical="center"/>
      <protection/>
    </xf>
    <xf numFmtId="3" fontId="12" fillId="0" borderId="10" xfId="0" applyNumberFormat="1" applyFont="1" applyFill="1" applyBorder="1" applyAlignment="1" applyProtection="1">
      <alignment horizontal="right" vertical="center"/>
      <protection locked="0"/>
    </xf>
    <xf numFmtId="3" fontId="11" fillId="0" borderId="10" xfId="0" applyNumberFormat="1" applyFont="1" applyFill="1" applyBorder="1" applyAlignment="1" applyProtection="1">
      <alignment horizontal="right" vertical="center"/>
      <protection locked="0"/>
    </xf>
    <xf numFmtId="3" fontId="11" fillId="0" borderId="10" xfId="0" applyNumberFormat="1" applyFont="1" applyBorder="1" applyAlignment="1">
      <alignment horizontal="right" vertical="center"/>
    </xf>
    <xf numFmtId="3" fontId="11" fillId="0" borderId="10" xfId="0" applyNumberFormat="1" applyFont="1" applyFill="1" applyBorder="1" applyAlignment="1">
      <alignment horizontal="right" vertical="center"/>
    </xf>
    <xf numFmtId="3" fontId="12" fillId="0" borderId="10" xfId="0" applyNumberFormat="1" applyFont="1" applyBorder="1" applyAlignment="1">
      <alignment horizontal="right"/>
    </xf>
    <xf numFmtId="3" fontId="2" fillId="0" borderId="10" xfId="0" applyNumberFormat="1" applyFont="1" applyBorder="1" applyAlignment="1">
      <alignment horizontal="right" vertical="center"/>
    </xf>
    <xf numFmtId="3" fontId="2" fillId="0" borderId="10" xfId="0" applyNumberFormat="1" applyFont="1" applyFill="1" applyBorder="1" applyAlignment="1">
      <alignment horizontal="right" vertical="center"/>
    </xf>
    <xf numFmtId="3" fontId="2" fillId="0" borderId="13" xfId="0" applyNumberFormat="1" applyFont="1" applyBorder="1" applyAlignment="1">
      <alignment horizontal="right" vertical="center"/>
    </xf>
    <xf numFmtId="3" fontId="1" fillId="0" borderId="10" xfId="0" applyNumberFormat="1" applyFont="1" applyBorder="1" applyAlignment="1">
      <alignment horizontal="right" vertical="center" wrapText="1"/>
    </xf>
    <xf numFmtId="3" fontId="1" fillId="33" borderId="10" xfId="0" applyNumberFormat="1" applyFont="1" applyFill="1" applyBorder="1" applyAlignment="1">
      <alignment horizontal="right" wrapText="1"/>
    </xf>
    <xf numFmtId="3" fontId="2" fillId="0"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1" fillId="0" borderId="10" xfId="0" applyNumberFormat="1" applyFont="1" applyFill="1" applyBorder="1" applyAlignment="1">
      <alignment horizontal="right" vertical="center" wrapText="1"/>
    </xf>
    <xf numFmtId="3" fontId="1" fillId="33" borderId="10" xfId="0" applyNumberFormat="1" applyFont="1" applyFill="1" applyBorder="1" applyAlignment="1">
      <alignment horizontal="right" vertical="center" wrapText="1"/>
    </xf>
    <xf numFmtId="3" fontId="2" fillId="0" borderId="10" xfId="0" applyNumberFormat="1" applyFont="1" applyBorder="1" applyAlignment="1">
      <alignment horizontal="right"/>
    </xf>
    <xf numFmtId="3" fontId="1" fillId="33" borderId="10" xfId="0" applyNumberFormat="1" applyFont="1" applyFill="1" applyBorder="1" applyAlignment="1">
      <alignment horizontal="right"/>
    </xf>
    <xf numFmtId="3" fontId="2" fillId="34" borderId="10" xfId="0" applyNumberFormat="1" applyFont="1" applyFill="1" applyBorder="1" applyAlignment="1">
      <alignment horizontal="right"/>
    </xf>
    <xf numFmtId="3" fontId="2" fillId="0" borderId="13" xfId="0" applyNumberFormat="1" applyFont="1" applyBorder="1" applyAlignment="1">
      <alignment horizontal="right"/>
    </xf>
    <xf numFmtId="3" fontId="1" fillId="33" borderId="15" xfId="0" applyNumberFormat="1" applyFont="1" applyFill="1" applyBorder="1" applyAlignment="1">
      <alignment horizontal="center" wrapText="1"/>
    </xf>
    <xf numFmtId="3" fontId="2" fillId="0" borderId="15" xfId="0" applyNumberFormat="1" applyFont="1" applyBorder="1" applyAlignment="1">
      <alignment horizontal="center"/>
    </xf>
    <xf numFmtId="3" fontId="1" fillId="33" borderId="15" xfId="0" applyNumberFormat="1" applyFont="1" applyFill="1" applyBorder="1" applyAlignment="1">
      <alignment horizontal="center"/>
    </xf>
    <xf numFmtId="3" fontId="2" fillId="0" borderId="14" xfId="0" applyNumberFormat="1" applyFont="1" applyBorder="1" applyAlignment="1">
      <alignment horizontal="center"/>
    </xf>
    <xf numFmtId="3" fontId="2" fillId="0" borderId="10" xfId="0" applyNumberFormat="1" applyFont="1" applyBorder="1" applyAlignment="1">
      <alignment horizontal="center" vertical="center" wrapText="1"/>
    </xf>
    <xf numFmtId="3" fontId="2" fillId="0" borderId="10" xfId="0" applyNumberFormat="1" applyFont="1" applyFill="1" applyBorder="1" applyAlignment="1">
      <alignment horizontal="center" vertical="center" wrapText="1"/>
    </xf>
    <xf numFmtId="3" fontId="2" fillId="0" borderId="13" xfId="0" applyNumberFormat="1" applyFont="1" applyBorder="1" applyAlignment="1">
      <alignment horizontal="center" vertical="center" wrapText="1"/>
    </xf>
    <xf numFmtId="3" fontId="2" fillId="0" borderId="35" xfId="0" applyNumberFormat="1" applyFont="1" applyBorder="1" applyAlignment="1">
      <alignment/>
    </xf>
    <xf numFmtId="3" fontId="2" fillId="0" borderId="36" xfId="0" applyNumberFormat="1" applyFont="1" applyBorder="1" applyAlignment="1">
      <alignment/>
    </xf>
    <xf numFmtId="0" fontId="16" fillId="0" borderId="29"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32" xfId="0" applyFont="1" applyBorder="1" applyAlignment="1">
      <alignment horizontal="center" vertical="center" wrapText="1"/>
    </xf>
    <xf numFmtId="0" fontId="12" fillId="0" borderId="35" xfId="0" applyFont="1" applyBorder="1" applyAlignment="1">
      <alignment/>
    </xf>
    <xf numFmtId="0" fontId="12" fillId="0" borderId="16" xfId="0" applyFont="1" applyBorder="1" applyAlignment="1">
      <alignment/>
    </xf>
    <xf numFmtId="0" fontId="12" fillId="0" borderId="24" xfId="0" applyFont="1" applyBorder="1" applyAlignment="1">
      <alignment/>
    </xf>
    <xf numFmtId="0" fontId="12" fillId="0" borderId="37" xfId="0" applyFont="1" applyBorder="1" applyAlignment="1">
      <alignment/>
    </xf>
    <xf numFmtId="49" fontId="12" fillId="0" borderId="31" xfId="0" applyNumberFormat="1" applyFont="1" applyBorder="1" applyAlignment="1">
      <alignment horizontal="center" vertical="center"/>
    </xf>
    <xf numFmtId="49" fontId="12" fillId="0" borderId="27" xfId="0" applyNumberFormat="1" applyFont="1" applyBorder="1" applyAlignment="1">
      <alignment horizontal="center" vertical="center"/>
    </xf>
    <xf numFmtId="49" fontId="12" fillId="0" borderId="38" xfId="0" applyNumberFormat="1" applyFont="1" applyBorder="1" applyAlignment="1">
      <alignment horizontal="center" vertical="center"/>
    </xf>
    <xf numFmtId="49" fontId="16" fillId="0" borderId="39" xfId="0" applyNumberFormat="1" applyFont="1" applyBorder="1" applyAlignment="1">
      <alignment horizontal="center" vertical="center" wrapText="1"/>
    </xf>
    <xf numFmtId="0" fontId="16" fillId="0" borderId="40" xfId="0" applyFont="1" applyBorder="1" applyAlignment="1">
      <alignment horizontal="center" vertical="center" wrapText="1"/>
    </xf>
    <xf numFmtId="0" fontId="16" fillId="0" borderId="41" xfId="0" applyFont="1" applyBorder="1" applyAlignment="1">
      <alignment horizontal="center" vertical="center" wrapText="1"/>
    </xf>
    <xf numFmtId="0" fontId="12" fillId="34" borderId="37" xfId="0" applyFont="1" applyFill="1" applyBorder="1" applyAlignment="1">
      <alignment/>
    </xf>
    <xf numFmtId="0" fontId="12" fillId="34" borderId="13" xfId="0" applyFont="1" applyFill="1" applyBorder="1" applyAlignment="1">
      <alignment/>
    </xf>
    <xf numFmtId="0" fontId="12" fillId="34" borderId="36" xfId="0" applyFont="1" applyFill="1" applyBorder="1" applyAlignment="1">
      <alignment/>
    </xf>
    <xf numFmtId="49" fontId="12" fillId="35" borderId="12" xfId="0" applyNumberFormat="1" applyFont="1" applyFill="1" applyBorder="1" applyAlignment="1">
      <alignment horizontal="center" vertical="center"/>
    </xf>
    <xf numFmtId="0" fontId="14" fillId="0" borderId="0" xfId="57" applyFont="1" applyAlignment="1">
      <alignment wrapText="1"/>
      <protection/>
    </xf>
    <xf numFmtId="0" fontId="5" fillId="0" borderId="24" xfId="57" applyFont="1" applyBorder="1" applyAlignment="1">
      <alignment horizontal="center" vertical="center" wrapText="1"/>
      <protection/>
    </xf>
    <xf numFmtId="0" fontId="5" fillId="0" borderId="23" xfId="0" applyFont="1" applyBorder="1" applyAlignment="1">
      <alignment horizontal="center" vertical="center" wrapText="1"/>
    </xf>
    <xf numFmtId="0" fontId="5" fillId="0" borderId="24" xfId="0" applyFont="1" applyFill="1" applyBorder="1" applyAlignment="1">
      <alignment horizontal="center" vertical="center" wrapText="1"/>
    </xf>
    <xf numFmtId="0" fontId="5" fillId="0" borderId="32" xfId="0" applyFont="1" applyFill="1" applyBorder="1" applyAlignment="1">
      <alignment horizontal="center" vertical="center" wrapText="1"/>
    </xf>
    <xf numFmtId="49" fontId="11" fillId="0" borderId="11" xfId="0" applyNumberFormat="1" applyFont="1" applyBorder="1" applyAlignment="1">
      <alignment horizontal="center" vertical="center"/>
    </xf>
    <xf numFmtId="0" fontId="11" fillId="0" borderId="15" xfId="0" applyFont="1" applyBorder="1" applyAlignment="1">
      <alignment/>
    </xf>
    <xf numFmtId="0" fontId="11" fillId="0" borderId="11" xfId="0" applyFont="1" applyBorder="1" applyAlignment="1">
      <alignment horizontal="center" vertical="center" wrapText="1"/>
    </xf>
    <xf numFmtId="49" fontId="5" fillId="0" borderId="12" xfId="0" applyNumberFormat="1" applyFont="1" applyBorder="1" applyAlignment="1">
      <alignment horizontal="center" vertical="center"/>
    </xf>
    <xf numFmtId="0" fontId="5" fillId="0" borderId="13" xfId="0" applyFont="1" applyBorder="1" applyAlignment="1">
      <alignment horizontal="left" vertical="center"/>
    </xf>
    <xf numFmtId="0" fontId="11" fillId="0" borderId="0" xfId="0" applyFont="1" applyBorder="1" applyAlignment="1">
      <alignment/>
    </xf>
    <xf numFmtId="0" fontId="2" fillId="0" borderId="0" xfId="0" applyFont="1" applyBorder="1" applyAlignment="1">
      <alignment horizontal="center" vertical="center"/>
    </xf>
    <xf numFmtId="0" fontId="2" fillId="0" borderId="26" xfId="0" applyFont="1" applyBorder="1" applyAlignment="1">
      <alignment horizontal="right"/>
    </xf>
    <xf numFmtId="0" fontId="1" fillId="0" borderId="0" xfId="0" applyFont="1" applyFill="1" applyBorder="1" applyAlignment="1">
      <alignment vertical="center" wrapText="1"/>
    </xf>
    <xf numFmtId="0" fontId="2" fillId="0" borderId="15" xfId="0" applyFont="1" applyBorder="1" applyAlignment="1">
      <alignment horizontal="center" vertical="center" wrapText="1"/>
    </xf>
    <xf numFmtId="3" fontId="2" fillId="0" borderId="15" xfId="0" applyNumberFormat="1" applyFont="1" applyFill="1" applyBorder="1" applyAlignment="1">
      <alignment horizontal="center" vertical="center" wrapText="1"/>
    </xf>
    <xf numFmtId="0" fontId="2" fillId="0" borderId="0" xfId="0" applyFont="1" applyAlignment="1">
      <alignment horizontal="center" wrapText="1"/>
    </xf>
    <xf numFmtId="0" fontId="2" fillId="0" borderId="35" xfId="0" applyFont="1" applyBorder="1" applyAlignment="1">
      <alignment/>
    </xf>
    <xf numFmtId="0" fontId="70" fillId="0" borderId="0" xfId="0" applyFont="1" applyAlignment="1">
      <alignment/>
    </xf>
    <xf numFmtId="0" fontId="70" fillId="0" borderId="0" xfId="0" applyFont="1" applyFill="1" applyBorder="1" applyAlignment="1">
      <alignment horizontal="center" vertical="center" wrapText="1"/>
    </xf>
    <xf numFmtId="0" fontId="70" fillId="0" borderId="0" xfId="0" applyFont="1" applyBorder="1" applyAlignment="1">
      <alignment horizontal="right"/>
    </xf>
    <xf numFmtId="0" fontId="70" fillId="0" borderId="0" xfId="0" applyFont="1" applyBorder="1" applyAlignment="1">
      <alignment/>
    </xf>
    <xf numFmtId="0" fontId="70" fillId="0" borderId="42" xfId="0" applyFont="1" applyBorder="1" applyAlignment="1">
      <alignment/>
    </xf>
    <xf numFmtId="49" fontId="15" fillId="33" borderId="14" xfId="0" applyNumberFormat="1" applyFont="1" applyFill="1" applyBorder="1" applyAlignment="1" applyProtection="1">
      <alignment horizontal="center" vertical="center" wrapText="1"/>
      <protection/>
    </xf>
    <xf numFmtId="49" fontId="15" fillId="33" borderId="43" xfId="0" applyNumberFormat="1" applyFont="1" applyFill="1" applyBorder="1" applyAlignment="1" applyProtection="1">
      <alignment horizontal="center" vertical="center" wrapText="1"/>
      <protection/>
    </xf>
    <xf numFmtId="0" fontId="70" fillId="0" borderId="44" xfId="0" applyFont="1" applyBorder="1" applyAlignment="1">
      <alignment horizontal="right"/>
    </xf>
    <xf numFmtId="0" fontId="70" fillId="0" borderId="45" xfId="0" applyFont="1" applyBorder="1" applyAlignment="1">
      <alignment horizontal="right"/>
    </xf>
    <xf numFmtId="49" fontId="15" fillId="33" borderId="40" xfId="0" applyNumberFormat="1" applyFont="1" applyFill="1" applyBorder="1" applyAlignment="1" applyProtection="1">
      <alignment horizontal="center" vertical="center" wrapText="1"/>
      <protection/>
    </xf>
    <xf numFmtId="0" fontId="70" fillId="0" borderId="46" xfId="0" applyFont="1" applyBorder="1" applyAlignment="1">
      <alignment horizontal="right"/>
    </xf>
    <xf numFmtId="0" fontId="70" fillId="0" borderId="34" xfId="0" applyFont="1" applyBorder="1" applyAlignment="1">
      <alignment horizontal="right"/>
    </xf>
    <xf numFmtId="0" fontId="70" fillId="0" borderId="47" xfId="0" applyFont="1" applyBorder="1" applyAlignment="1">
      <alignment horizontal="right"/>
    </xf>
    <xf numFmtId="0" fontId="70" fillId="33" borderId="48" xfId="0" applyFont="1" applyFill="1" applyBorder="1" applyAlignment="1">
      <alignment horizontal="right" vertical="center"/>
    </xf>
    <xf numFmtId="0" fontId="70" fillId="33" borderId="48" xfId="0" applyFont="1" applyFill="1" applyBorder="1" applyAlignment="1">
      <alignment/>
    </xf>
    <xf numFmtId="49" fontId="15" fillId="33" borderId="49" xfId="0" applyNumberFormat="1" applyFont="1" applyFill="1" applyBorder="1" applyAlignment="1" applyProtection="1">
      <alignment horizontal="center" vertical="center" wrapText="1"/>
      <protection/>
    </xf>
    <xf numFmtId="0" fontId="70" fillId="33" borderId="50" xfId="0" applyFont="1" applyFill="1" applyBorder="1" applyAlignment="1">
      <alignment/>
    </xf>
    <xf numFmtId="0" fontId="27" fillId="33" borderId="40" xfId="0" applyFont="1" applyFill="1" applyBorder="1" applyAlignment="1" applyProtection="1">
      <alignment horizontal="center" vertical="center" wrapText="1"/>
      <protection/>
    </xf>
    <xf numFmtId="0" fontId="70" fillId="0" borderId="46" xfId="0" applyFont="1" applyBorder="1" applyAlignment="1">
      <alignment horizontal="center" vertical="center"/>
    </xf>
    <xf numFmtId="0" fontId="70" fillId="0" borderId="34" xfId="0" applyFont="1" applyBorder="1" applyAlignment="1">
      <alignment horizontal="center" vertical="center"/>
    </xf>
    <xf numFmtId="0" fontId="71" fillId="0" borderId="0" xfId="0" applyFont="1" applyAlignment="1">
      <alignment/>
    </xf>
    <xf numFmtId="0" fontId="70" fillId="0" borderId="42" xfId="0" applyFont="1" applyBorder="1" applyAlignment="1">
      <alignment horizontal="right"/>
    </xf>
    <xf numFmtId="3" fontId="70" fillId="0" borderId="31" xfId="0" applyNumberFormat="1" applyFont="1" applyBorder="1" applyAlignment="1">
      <alignment horizontal="right"/>
    </xf>
    <xf numFmtId="3" fontId="70" fillId="0" borderId="19" xfId="0" applyNumberFormat="1" applyFont="1" applyBorder="1" applyAlignment="1">
      <alignment horizontal="right"/>
    </xf>
    <xf numFmtId="3" fontId="70" fillId="0" borderId="51" xfId="0" applyNumberFormat="1" applyFont="1" applyBorder="1" applyAlignment="1">
      <alignment horizontal="right"/>
    </xf>
    <xf numFmtId="3" fontId="70" fillId="0" borderId="17" xfId="0" applyNumberFormat="1" applyFont="1" applyBorder="1" applyAlignment="1">
      <alignment horizontal="right"/>
    </xf>
    <xf numFmtId="3" fontId="70" fillId="0" borderId="27" xfId="0" applyNumberFormat="1" applyFont="1" applyBorder="1" applyAlignment="1">
      <alignment horizontal="right"/>
    </xf>
    <xf numFmtId="3" fontId="70" fillId="0" borderId="15" xfId="0" applyNumberFormat="1" applyFont="1" applyBorder="1" applyAlignment="1">
      <alignment horizontal="right"/>
    </xf>
    <xf numFmtId="3" fontId="70" fillId="0" borderId="52" xfId="0" applyNumberFormat="1" applyFont="1" applyBorder="1" applyAlignment="1">
      <alignment horizontal="right"/>
    </xf>
    <xf numFmtId="3" fontId="70" fillId="0" borderId="11" xfId="0" applyNumberFormat="1" applyFont="1" applyBorder="1" applyAlignment="1">
      <alignment horizontal="right"/>
    </xf>
    <xf numFmtId="3" fontId="70" fillId="0" borderId="12" xfId="0" applyNumberFormat="1" applyFont="1" applyBorder="1" applyAlignment="1">
      <alignment horizontal="right"/>
    </xf>
    <xf numFmtId="3" fontId="70" fillId="0" borderId="14" xfId="0" applyNumberFormat="1" applyFont="1" applyBorder="1" applyAlignment="1">
      <alignment horizontal="right"/>
    </xf>
    <xf numFmtId="3" fontId="70" fillId="0" borderId="43" xfId="0" applyNumberFormat="1" applyFont="1" applyBorder="1" applyAlignment="1">
      <alignment horizontal="right"/>
    </xf>
    <xf numFmtId="3" fontId="70" fillId="0" borderId="18" xfId="0" applyNumberFormat="1" applyFont="1" applyBorder="1" applyAlignment="1">
      <alignment horizontal="right"/>
    </xf>
    <xf numFmtId="3" fontId="70" fillId="33" borderId="53" xfId="0" applyNumberFormat="1" applyFont="1" applyFill="1" applyBorder="1" applyAlignment="1">
      <alignment/>
    </xf>
    <xf numFmtId="3" fontId="70" fillId="33" borderId="33" xfId="0" applyNumberFormat="1" applyFont="1" applyFill="1" applyBorder="1" applyAlignment="1">
      <alignment/>
    </xf>
    <xf numFmtId="3" fontId="70" fillId="33" borderId="54" xfId="0" applyNumberFormat="1" applyFont="1" applyFill="1" applyBorder="1" applyAlignment="1">
      <alignment/>
    </xf>
    <xf numFmtId="3" fontId="70" fillId="33" borderId="22" xfId="0" applyNumberFormat="1" applyFont="1" applyFill="1" applyBorder="1" applyAlignment="1">
      <alignment/>
    </xf>
    <xf numFmtId="3" fontId="70" fillId="0" borderId="46" xfId="0" applyNumberFormat="1" applyFont="1" applyBorder="1" applyAlignment="1">
      <alignment horizontal="right"/>
    </xf>
    <xf numFmtId="3" fontId="70" fillId="0" borderId="44" xfId="0" applyNumberFormat="1" applyFont="1" applyBorder="1" applyAlignment="1">
      <alignment horizontal="right"/>
    </xf>
    <xf numFmtId="3" fontId="70" fillId="0" borderId="34" xfId="0" applyNumberFormat="1" applyFont="1" applyBorder="1" applyAlignment="1">
      <alignment horizontal="right"/>
    </xf>
    <xf numFmtId="3" fontId="70" fillId="0" borderId="45" xfId="0" applyNumberFormat="1" applyFont="1" applyBorder="1" applyAlignment="1">
      <alignment horizontal="right"/>
    </xf>
    <xf numFmtId="3" fontId="70" fillId="0" borderId="47" xfId="0" applyNumberFormat="1" applyFont="1" applyBorder="1" applyAlignment="1">
      <alignment horizontal="right"/>
    </xf>
    <xf numFmtId="3" fontId="70" fillId="0" borderId="55" xfId="0" applyNumberFormat="1" applyFont="1" applyBorder="1" applyAlignment="1">
      <alignment horizontal="right"/>
    </xf>
    <xf numFmtId="0" fontId="70" fillId="0" borderId="26" xfId="0" applyFont="1" applyBorder="1" applyAlignment="1">
      <alignment horizontal="right"/>
    </xf>
    <xf numFmtId="0" fontId="72" fillId="0" borderId="0" xfId="0" applyFont="1" applyAlignment="1">
      <alignment vertical="center"/>
    </xf>
    <xf numFmtId="0" fontId="70" fillId="0" borderId="41" xfId="0" applyFont="1" applyBorder="1" applyAlignment="1">
      <alignment horizontal="center" vertical="center"/>
    </xf>
    <xf numFmtId="0" fontId="0" fillId="0" borderId="56" xfId="0" applyBorder="1" applyAlignment="1">
      <alignment/>
    </xf>
    <xf numFmtId="0" fontId="70" fillId="0" borderId="0" xfId="0" applyFont="1" applyFill="1" applyBorder="1" applyAlignment="1">
      <alignment horizontal="right" vertical="center"/>
    </xf>
    <xf numFmtId="0" fontId="70" fillId="0" borderId="0" xfId="0" applyFont="1" applyFill="1" applyBorder="1" applyAlignment="1">
      <alignment/>
    </xf>
    <xf numFmtId="0" fontId="70" fillId="0" borderId="26" xfId="0" applyFont="1" applyFill="1" applyBorder="1" applyAlignment="1">
      <alignment/>
    </xf>
    <xf numFmtId="0" fontId="11" fillId="0" borderId="15" xfId="0" applyFont="1" applyBorder="1" applyAlignment="1">
      <alignment horizontal="center"/>
    </xf>
    <xf numFmtId="0" fontId="5" fillId="0" borderId="14" xfId="0" applyFont="1" applyBorder="1" applyAlignment="1">
      <alignment horizontal="center"/>
    </xf>
    <xf numFmtId="0" fontId="5" fillId="0" borderId="13" xfId="0" applyFont="1" applyBorder="1" applyAlignment="1">
      <alignment horizontal="center"/>
    </xf>
    <xf numFmtId="3" fontId="2" fillId="0" borderId="21" xfId="0" applyNumberFormat="1" applyFont="1" applyBorder="1" applyAlignment="1">
      <alignment/>
    </xf>
    <xf numFmtId="3" fontId="14" fillId="0" borderId="15" xfId="0" applyNumberFormat="1" applyFont="1" applyBorder="1" applyAlignment="1">
      <alignment horizontal="center" vertical="center" wrapText="1"/>
    </xf>
    <xf numFmtId="3" fontId="2" fillId="0" borderId="0" xfId="0" applyNumberFormat="1" applyFont="1" applyAlignment="1">
      <alignment/>
    </xf>
    <xf numFmtId="4" fontId="2" fillId="0" borderId="10" xfId="0" applyNumberFormat="1" applyFont="1" applyBorder="1" applyAlignment="1">
      <alignment/>
    </xf>
    <xf numFmtId="9" fontId="2" fillId="0" borderId="10" xfId="0" applyNumberFormat="1" applyFont="1" applyBorder="1" applyAlignment="1">
      <alignment/>
    </xf>
    <xf numFmtId="4" fontId="2" fillId="0" borderId="15" xfId="0" applyNumberFormat="1" applyFont="1" applyBorder="1" applyAlignment="1">
      <alignment/>
    </xf>
    <xf numFmtId="3" fontId="23" fillId="0" borderId="0" xfId="57" applyNumberFormat="1" applyFont="1" applyFill="1" applyBorder="1" applyAlignment="1">
      <alignment vertical="center" wrapText="1"/>
      <protection/>
    </xf>
    <xf numFmtId="3" fontId="23" fillId="0" borderId="10" xfId="57" applyNumberFormat="1" applyFont="1" applyBorder="1" applyAlignment="1">
      <alignment horizontal="right" vertical="center" wrapText="1"/>
      <protection/>
    </xf>
    <xf numFmtId="3" fontId="0" fillId="0" borderId="0" xfId="0" applyNumberFormat="1" applyAlignment="1">
      <alignment/>
    </xf>
    <xf numFmtId="0" fontId="12" fillId="0" borderId="10" xfId="0" applyFont="1" applyFill="1" applyBorder="1" applyAlignment="1">
      <alignment/>
    </xf>
    <xf numFmtId="4" fontId="12" fillId="0" borderId="10" xfId="0" applyNumberFormat="1" applyFont="1" applyBorder="1" applyAlignment="1">
      <alignment/>
    </xf>
    <xf numFmtId="4" fontId="12" fillId="0" borderId="15" xfId="0" applyNumberFormat="1" applyFont="1" applyBorder="1" applyAlignment="1">
      <alignment/>
    </xf>
    <xf numFmtId="4" fontId="12" fillId="35" borderId="57" xfId="0" applyNumberFormat="1" applyFont="1" applyFill="1" applyBorder="1" applyAlignment="1">
      <alignment/>
    </xf>
    <xf numFmtId="3" fontId="11" fillId="0" borderId="0" xfId="0" applyNumberFormat="1" applyFont="1" applyAlignment="1">
      <alignment horizontal="left" wrapText="1"/>
    </xf>
    <xf numFmtId="3" fontId="11" fillId="0" borderId="0" xfId="0" applyNumberFormat="1" applyFont="1" applyAlignment="1">
      <alignment horizontal="left" vertical="center" wrapText="1"/>
    </xf>
    <xf numFmtId="3" fontId="11" fillId="0" borderId="0" xfId="0" applyNumberFormat="1" applyFont="1" applyAlignment="1">
      <alignment/>
    </xf>
    <xf numFmtId="3" fontId="2" fillId="0" borderId="0" xfId="0" applyNumberFormat="1" applyFont="1" applyAlignment="1">
      <alignment/>
    </xf>
    <xf numFmtId="0" fontId="12" fillId="0" borderId="58" xfId="0" applyFont="1" applyBorder="1" applyAlignment="1">
      <alignment horizontal="center" vertical="center"/>
    </xf>
    <xf numFmtId="4" fontId="11" fillId="0" borderId="0" xfId="0" applyNumberFormat="1" applyFont="1" applyBorder="1" applyAlignment="1">
      <alignment/>
    </xf>
    <xf numFmtId="0" fontId="11" fillId="0" borderId="10" xfId="0" applyFont="1" applyBorder="1" applyAlignment="1">
      <alignment horizontal="center"/>
    </xf>
    <xf numFmtId="0" fontId="5" fillId="0" borderId="0" xfId="0" applyFont="1" applyAlignment="1">
      <alignment horizontal="center"/>
    </xf>
    <xf numFmtId="49" fontId="12" fillId="35" borderId="43" xfId="0" applyNumberFormat="1" applyFont="1" applyFill="1" applyBorder="1" applyAlignment="1">
      <alignment horizontal="center" vertical="center"/>
    </xf>
    <xf numFmtId="3" fontId="2" fillId="0" borderId="0" xfId="0" applyNumberFormat="1" applyFont="1" applyBorder="1" applyAlignment="1">
      <alignment horizontal="right" wrapText="1"/>
    </xf>
    <xf numFmtId="3" fontId="2" fillId="0" borderId="0" xfId="0" applyNumberFormat="1" applyFont="1" applyBorder="1" applyAlignment="1">
      <alignment horizontal="right"/>
    </xf>
    <xf numFmtId="3" fontId="2" fillId="0" borderId="0" xfId="0" applyNumberFormat="1" applyFont="1" applyAlignment="1">
      <alignment vertical="center"/>
    </xf>
    <xf numFmtId="0" fontId="2" fillId="34" borderId="0" xfId="0" applyFont="1" applyFill="1" applyAlignment="1">
      <alignment vertical="center"/>
    </xf>
    <xf numFmtId="3" fontId="2" fillId="34" borderId="0" xfId="0" applyNumberFormat="1" applyFont="1" applyFill="1" applyAlignment="1">
      <alignment vertical="center"/>
    </xf>
    <xf numFmtId="4" fontId="12" fillId="0" borderId="32" xfId="0" applyNumberFormat="1" applyFont="1" applyBorder="1" applyAlignment="1">
      <alignment/>
    </xf>
    <xf numFmtId="4" fontId="12" fillId="0" borderId="19" xfId="0" applyNumberFormat="1" applyFont="1" applyBorder="1" applyAlignment="1">
      <alignment/>
    </xf>
    <xf numFmtId="0" fontId="11" fillId="34" borderId="0" xfId="0" applyFont="1" applyFill="1" applyAlignment="1">
      <alignment horizontal="left" vertical="center" wrapText="1"/>
    </xf>
    <xf numFmtId="3" fontId="2" fillId="34" borderId="10" xfId="0" applyNumberFormat="1" applyFont="1" applyFill="1" applyBorder="1" applyAlignment="1">
      <alignment horizontal="right" vertical="center"/>
    </xf>
    <xf numFmtId="3" fontId="12" fillId="34" borderId="10" xfId="0" applyNumberFormat="1" applyFont="1" applyFill="1" applyBorder="1" applyAlignment="1" applyProtection="1">
      <alignment horizontal="right" vertical="center"/>
      <protection/>
    </xf>
    <xf numFmtId="3" fontId="12" fillId="34" borderId="10" xfId="0" applyNumberFormat="1" applyFont="1" applyFill="1" applyBorder="1" applyAlignment="1" applyProtection="1">
      <alignment horizontal="right" vertical="center"/>
      <protection locked="0"/>
    </xf>
    <xf numFmtId="3" fontId="2" fillId="34" borderId="10" xfId="0" applyNumberFormat="1" applyFont="1" applyFill="1" applyBorder="1" applyAlignment="1">
      <alignment horizontal="right" vertical="center" wrapText="1"/>
    </xf>
    <xf numFmtId="3" fontId="2" fillId="34" borderId="10" xfId="0" applyNumberFormat="1" applyFont="1" applyFill="1" applyBorder="1" applyAlignment="1">
      <alignment horizontal="right"/>
    </xf>
    <xf numFmtId="3" fontId="1" fillId="34" borderId="10" xfId="0" applyNumberFormat="1" applyFont="1" applyFill="1" applyBorder="1" applyAlignment="1">
      <alignment horizontal="right"/>
    </xf>
    <xf numFmtId="3" fontId="11" fillId="34" borderId="10" xfId="0" applyNumberFormat="1" applyFont="1" applyFill="1" applyBorder="1" applyAlignment="1">
      <alignment horizontal="center" vertical="center" wrapText="1"/>
    </xf>
    <xf numFmtId="4" fontId="12" fillId="35" borderId="14" xfId="0" applyNumberFormat="1" applyFont="1" applyFill="1" applyBorder="1" applyAlignment="1">
      <alignment/>
    </xf>
    <xf numFmtId="3" fontId="11" fillId="34" borderId="13" xfId="0" applyNumberFormat="1" applyFont="1" applyFill="1" applyBorder="1" applyAlignment="1">
      <alignment horizontal="center" vertical="center" wrapText="1"/>
    </xf>
    <xf numFmtId="49" fontId="16" fillId="0" borderId="23" xfId="0" applyNumberFormat="1" applyFont="1" applyBorder="1" applyAlignment="1">
      <alignment horizontal="center" vertical="center" wrapText="1"/>
    </xf>
    <xf numFmtId="49" fontId="12" fillId="0" borderId="11" xfId="0" applyNumberFormat="1" applyFont="1" applyBorder="1" applyAlignment="1">
      <alignment horizontal="center" vertical="center"/>
    </xf>
    <xf numFmtId="0" fontId="12" fillId="0" borderId="0" xfId="0" applyFont="1" applyFill="1" applyBorder="1" applyAlignment="1">
      <alignment/>
    </xf>
    <xf numFmtId="49" fontId="12" fillId="0" borderId="59" xfId="0" applyNumberFormat="1" applyFont="1" applyBorder="1" applyAlignment="1">
      <alignment horizontal="center" vertical="center"/>
    </xf>
    <xf numFmtId="49" fontId="12" fillId="0" borderId="60" xfId="0" applyNumberFormat="1" applyFont="1" applyBorder="1" applyAlignment="1">
      <alignment horizontal="center" vertical="center"/>
    </xf>
    <xf numFmtId="49" fontId="12" fillId="0" borderId="61" xfId="0" applyNumberFormat="1" applyFont="1" applyBorder="1" applyAlignment="1">
      <alignment horizontal="center" vertical="center"/>
    </xf>
    <xf numFmtId="49" fontId="12" fillId="35" borderId="62" xfId="0" applyNumberFormat="1" applyFont="1" applyFill="1" applyBorder="1" applyAlignment="1">
      <alignment horizontal="center" vertical="center"/>
    </xf>
    <xf numFmtId="4" fontId="12" fillId="0" borderId="16" xfId="0" applyNumberFormat="1" applyFont="1" applyBorder="1" applyAlignment="1">
      <alignment/>
    </xf>
    <xf numFmtId="0" fontId="12" fillId="0" borderId="23" xfId="0" applyFont="1" applyFill="1" applyBorder="1" applyAlignment="1">
      <alignment/>
    </xf>
    <xf numFmtId="0" fontId="12" fillId="0" borderId="24" xfId="0" applyFont="1" applyFill="1" applyBorder="1" applyAlignment="1">
      <alignment/>
    </xf>
    <xf numFmtId="0" fontId="12" fillId="0" borderId="11" xfId="0" applyFont="1" applyFill="1" applyBorder="1" applyAlignment="1">
      <alignment/>
    </xf>
    <xf numFmtId="0" fontId="12" fillId="0" borderId="63" xfId="0" applyFont="1" applyFill="1" applyBorder="1" applyAlignment="1">
      <alignment/>
    </xf>
    <xf numFmtId="0" fontId="12" fillId="34" borderId="22" xfId="0" applyFont="1" applyFill="1" applyBorder="1" applyAlignment="1">
      <alignment/>
    </xf>
    <xf numFmtId="4" fontId="12" fillId="35" borderId="33" xfId="0" applyNumberFormat="1" applyFont="1" applyFill="1" applyBorder="1" applyAlignment="1">
      <alignment/>
    </xf>
    <xf numFmtId="4" fontId="11" fillId="34" borderId="0" xfId="0" applyNumberFormat="1" applyFont="1" applyFill="1" applyBorder="1" applyAlignment="1">
      <alignment horizontal="center" vertical="center" wrapText="1"/>
    </xf>
    <xf numFmtId="3" fontId="11" fillId="0" borderId="0" xfId="0" applyNumberFormat="1" applyFont="1" applyBorder="1" applyAlignment="1">
      <alignment/>
    </xf>
    <xf numFmtId="3" fontId="0" fillId="0" borderId="0" xfId="0" applyNumberFormat="1" applyFill="1" applyBorder="1" applyAlignment="1">
      <alignment/>
    </xf>
    <xf numFmtId="3" fontId="1" fillId="34" borderId="52" xfId="0" applyNumberFormat="1" applyFont="1" applyFill="1" applyBorder="1" applyAlignment="1">
      <alignment horizontal="right"/>
    </xf>
    <xf numFmtId="3" fontId="12" fillId="0" borderId="0" xfId="0" applyNumberFormat="1" applyFont="1" applyAlignment="1">
      <alignment vertical="center"/>
    </xf>
    <xf numFmtId="0" fontId="67" fillId="0" borderId="10" xfId="0" applyFont="1" applyBorder="1" applyAlignment="1">
      <alignment horizontal="center"/>
    </xf>
    <xf numFmtId="3" fontId="1" fillId="34" borderId="10" xfId="0" applyNumberFormat="1" applyFont="1" applyFill="1" applyBorder="1" applyAlignment="1">
      <alignment horizontal="right" vertical="center" wrapText="1"/>
    </xf>
    <xf numFmtId="3" fontId="1" fillId="34" borderId="10" xfId="0" applyNumberFormat="1" applyFont="1" applyFill="1" applyBorder="1" applyAlignment="1">
      <alignment horizontal="right"/>
    </xf>
    <xf numFmtId="0" fontId="14" fillId="0" borderId="32" xfId="0" applyFont="1" applyBorder="1" applyAlignment="1">
      <alignment horizontal="center" vertical="center" wrapText="1"/>
    </xf>
    <xf numFmtId="0" fontId="14" fillId="0" borderId="24" xfId="0" applyFont="1" applyBorder="1" applyAlignment="1">
      <alignment horizontal="center" vertical="center" wrapText="1"/>
    </xf>
    <xf numFmtId="3" fontId="2" fillId="0" borderId="10" xfId="0" applyNumberFormat="1" applyFont="1" applyBorder="1" applyAlignment="1">
      <alignment horizontal="center"/>
    </xf>
    <xf numFmtId="3" fontId="2" fillId="0" borderId="35" xfId="0" applyNumberFormat="1" applyFont="1" applyBorder="1" applyAlignment="1">
      <alignment horizontal="center"/>
    </xf>
    <xf numFmtId="3" fontId="2" fillId="0" borderId="15" xfId="0" applyNumberFormat="1" applyFont="1" applyBorder="1" applyAlignment="1">
      <alignment horizontal="center"/>
    </xf>
    <xf numFmtId="3" fontId="2" fillId="0" borderId="36" xfId="0" applyNumberFormat="1" applyFont="1" applyBorder="1" applyAlignment="1">
      <alignment horizontal="center"/>
    </xf>
    <xf numFmtId="0" fontId="2" fillId="0" borderId="15" xfId="0" applyFont="1" applyBorder="1" applyAlignment="1">
      <alignment horizontal="center"/>
    </xf>
    <xf numFmtId="3" fontId="11" fillId="34" borderId="16" xfId="0" applyNumberFormat="1" applyFont="1" applyFill="1" applyBorder="1" applyAlignment="1">
      <alignment horizontal="center" vertical="center" wrapText="1"/>
    </xf>
    <xf numFmtId="3" fontId="2" fillId="0" borderId="13" xfId="0" applyNumberFormat="1" applyFont="1" applyBorder="1" applyAlignment="1">
      <alignment horizontal="center"/>
    </xf>
    <xf numFmtId="9" fontId="2" fillId="0" borderId="0" xfId="60" applyFont="1" applyAlignment="1">
      <alignment/>
    </xf>
    <xf numFmtId="4" fontId="2" fillId="0" borderId="21" xfId="0" applyNumberFormat="1" applyFont="1" applyBorder="1" applyAlignment="1">
      <alignment horizontal="center"/>
    </xf>
    <xf numFmtId="4" fontId="2" fillId="0" borderId="14" xfId="0" applyNumberFormat="1" applyFont="1" applyBorder="1" applyAlignment="1">
      <alignment horizontal="center"/>
    </xf>
    <xf numFmtId="0" fontId="0" fillId="0" borderId="0" xfId="57">
      <alignment/>
      <protection/>
    </xf>
    <xf numFmtId="3" fontId="23" fillId="34" borderId="10" xfId="57" applyNumberFormat="1" applyFont="1" applyFill="1" applyBorder="1" applyAlignment="1">
      <alignment vertical="center" wrapText="1"/>
      <protection/>
    </xf>
    <xf numFmtId="3" fontId="23" fillId="34" borderId="15" xfId="57" applyNumberFormat="1" applyFont="1" applyFill="1" applyBorder="1" applyAlignment="1">
      <alignment vertical="center" wrapText="1"/>
      <protection/>
    </xf>
    <xf numFmtId="3" fontId="2" fillId="0" borderId="15" xfId="0" applyNumberFormat="1" applyFont="1" applyBorder="1" applyAlignment="1">
      <alignment/>
    </xf>
    <xf numFmtId="3" fontId="23" fillId="34" borderId="10" xfId="57" applyNumberFormat="1" applyFont="1" applyFill="1" applyBorder="1" applyAlignment="1">
      <alignment vertical="center" wrapText="1"/>
      <protection/>
    </xf>
    <xf numFmtId="3" fontId="23" fillId="34" borderId="15" xfId="57" applyNumberFormat="1" applyFont="1" applyFill="1" applyBorder="1" applyAlignment="1">
      <alignment vertical="center" wrapText="1"/>
      <protection/>
    </xf>
    <xf numFmtId="0" fontId="2" fillId="0" borderId="15" xfId="0" applyFont="1" applyBorder="1" applyAlignment="1">
      <alignment wrapText="1"/>
    </xf>
    <xf numFmtId="0" fontId="2" fillId="34" borderId="15" xfId="0" applyFont="1" applyFill="1" applyBorder="1" applyAlignment="1">
      <alignment wrapText="1"/>
    </xf>
    <xf numFmtId="0" fontId="2" fillId="34" borderId="15" xfId="0" applyFont="1" applyFill="1" applyBorder="1" applyAlignment="1">
      <alignment/>
    </xf>
    <xf numFmtId="0" fontId="1" fillId="34" borderId="15" xfId="0" applyFont="1" applyFill="1" applyBorder="1" applyAlignment="1">
      <alignment/>
    </xf>
    <xf numFmtId="0" fontId="14" fillId="34" borderId="15" xfId="0" applyFont="1" applyFill="1" applyBorder="1" applyAlignment="1">
      <alignment/>
    </xf>
    <xf numFmtId="0" fontId="14" fillId="0" borderId="15" xfId="0" applyFont="1" applyBorder="1" applyAlignment="1">
      <alignment/>
    </xf>
    <xf numFmtId="0" fontId="14" fillId="0" borderId="57" xfId="0" applyFont="1" applyBorder="1" applyAlignment="1">
      <alignment/>
    </xf>
    <xf numFmtId="0" fontId="0" fillId="0" borderId="19" xfId="0" applyBorder="1" applyAlignment="1">
      <alignment/>
    </xf>
    <xf numFmtId="0" fontId="0" fillId="0" borderId="50" xfId="0" applyBorder="1" applyAlignment="1">
      <alignment/>
    </xf>
    <xf numFmtId="0" fontId="12" fillId="0" borderId="52" xfId="0" applyFont="1" applyBorder="1" applyAlignment="1">
      <alignment vertical="center"/>
    </xf>
    <xf numFmtId="0" fontId="11" fillId="0" borderId="52" xfId="0" applyFont="1" applyBorder="1" applyAlignment="1">
      <alignment vertical="center"/>
    </xf>
    <xf numFmtId="0" fontId="2" fillId="0" borderId="52" xfId="0" applyFont="1" applyBorder="1" applyAlignment="1">
      <alignment vertical="center"/>
    </xf>
    <xf numFmtId="0" fontId="2" fillId="0" borderId="15" xfId="0" applyFont="1" applyBorder="1" applyAlignment="1">
      <alignment vertical="center"/>
    </xf>
    <xf numFmtId="0" fontId="2" fillId="0" borderId="14" xfId="0" applyFont="1" applyBorder="1" applyAlignment="1">
      <alignment vertical="center"/>
    </xf>
    <xf numFmtId="0" fontId="2" fillId="0" borderId="0" xfId="0" applyFont="1" applyBorder="1" applyAlignment="1">
      <alignment horizontal="center" vertical="center"/>
    </xf>
    <xf numFmtId="4" fontId="14" fillId="0" borderId="10" xfId="0" applyNumberFormat="1" applyFont="1" applyBorder="1" applyAlignment="1">
      <alignment horizontal="center" vertical="center" wrapText="1"/>
    </xf>
    <xf numFmtId="3" fontId="14" fillId="34" borderId="10" xfId="57" applyNumberFormat="1" applyFont="1" applyFill="1" applyBorder="1" applyAlignment="1">
      <alignment vertical="center" wrapText="1"/>
      <protection/>
    </xf>
    <xf numFmtId="3" fontId="23" fillId="34" borderId="10" xfId="57" applyNumberFormat="1" applyFont="1" applyFill="1" applyBorder="1" applyAlignment="1">
      <alignment vertical="center" wrapText="1"/>
      <protection/>
    </xf>
    <xf numFmtId="3" fontId="23" fillId="34" borderId="10" xfId="57" applyNumberFormat="1" applyFont="1" applyFill="1" applyBorder="1" applyAlignment="1">
      <alignment vertical="center" wrapText="1"/>
      <protection/>
    </xf>
    <xf numFmtId="3" fontId="23" fillId="34" borderId="15" xfId="57" applyNumberFormat="1" applyFont="1" applyFill="1" applyBorder="1" applyAlignment="1">
      <alignment vertical="center" wrapText="1"/>
      <protection/>
    </xf>
    <xf numFmtId="0" fontId="2" fillId="0" borderId="35" xfId="0" applyFont="1" applyBorder="1" applyAlignment="1">
      <alignment horizontal="right"/>
    </xf>
    <xf numFmtId="14" fontId="2" fillId="0" borderId="35" xfId="0" applyNumberFormat="1" applyFont="1" applyBorder="1" applyAlignment="1">
      <alignment/>
    </xf>
    <xf numFmtId="3" fontId="14" fillId="34" borderId="10" xfId="57" applyNumberFormat="1" applyFont="1" applyFill="1" applyBorder="1" applyAlignment="1">
      <alignment vertical="center" wrapText="1"/>
      <protection/>
    </xf>
    <xf numFmtId="0" fontId="1" fillId="34" borderId="15" xfId="0" applyFont="1" applyFill="1" applyBorder="1" applyAlignment="1">
      <alignment wrapText="1"/>
    </xf>
    <xf numFmtId="0" fontId="1" fillId="0" borderId="10" xfId="0" applyFont="1" applyBorder="1" applyAlignment="1">
      <alignment wrapText="1"/>
    </xf>
    <xf numFmtId="0" fontId="2" fillId="0" borderId="10" xfId="0" applyFont="1" applyBorder="1" applyAlignment="1">
      <alignment wrapText="1"/>
    </xf>
    <xf numFmtId="0" fontId="2" fillId="34" borderId="10" xfId="0" applyFont="1" applyFill="1" applyBorder="1" applyAlignment="1">
      <alignment wrapText="1"/>
    </xf>
    <xf numFmtId="0" fontId="1" fillId="34" borderId="10" xfId="0" applyFont="1" applyFill="1" applyBorder="1" applyAlignment="1">
      <alignment wrapText="1"/>
    </xf>
    <xf numFmtId="0" fontId="2" fillId="34" borderId="10" xfId="0" applyFont="1" applyFill="1" applyBorder="1" applyAlignment="1">
      <alignment/>
    </xf>
    <xf numFmtId="0" fontId="1" fillId="34" borderId="10" xfId="0" applyFont="1" applyFill="1" applyBorder="1" applyAlignment="1">
      <alignment/>
    </xf>
    <xf numFmtId="0" fontId="1" fillId="0" borderId="10" xfId="0" applyFont="1" applyBorder="1" applyAlignment="1">
      <alignment/>
    </xf>
    <xf numFmtId="0" fontId="14" fillId="0" borderId="10" xfId="0" applyFont="1" applyBorder="1" applyAlignment="1">
      <alignment/>
    </xf>
    <xf numFmtId="0" fontId="14" fillId="0" borderId="37" xfId="0" applyFont="1" applyBorder="1" applyAlignment="1">
      <alignment/>
    </xf>
    <xf numFmtId="0" fontId="14" fillId="0" borderId="35" xfId="0" applyFont="1" applyBorder="1" applyAlignment="1">
      <alignment/>
    </xf>
    <xf numFmtId="0" fontId="0" fillId="0" borderId="10" xfId="0" applyBorder="1" applyAlignment="1">
      <alignment/>
    </xf>
    <xf numFmtId="0" fontId="11" fillId="0" borderId="0" xfId="0" applyFont="1" applyAlignment="1">
      <alignment horizontal="right" wrapText="1"/>
    </xf>
    <xf numFmtId="3" fontId="11" fillId="0" borderId="0" xfId="0" applyNumberFormat="1" applyFont="1" applyAlignment="1">
      <alignment horizontal="right" wrapText="1"/>
    </xf>
    <xf numFmtId="3" fontId="23" fillId="34" borderId="10" xfId="57" applyNumberFormat="1" applyFont="1" applyFill="1" applyBorder="1" applyAlignment="1">
      <alignment vertical="center" wrapText="1"/>
      <protection/>
    </xf>
    <xf numFmtId="0" fontId="19" fillId="0" borderId="0" xfId="0" applyFont="1" applyAlignment="1">
      <alignment horizontal="center"/>
    </xf>
    <xf numFmtId="0" fontId="1" fillId="0" borderId="23" xfId="0" applyFont="1" applyBorder="1" applyAlignment="1">
      <alignment horizontal="center" vertical="center" wrapText="1"/>
    </xf>
    <xf numFmtId="0" fontId="9" fillId="0" borderId="12" xfId="0" applyFont="1" applyBorder="1" applyAlignment="1">
      <alignment horizontal="center" vertical="center"/>
    </xf>
    <xf numFmtId="0" fontId="1" fillId="0" borderId="64"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24" xfId="0" applyFont="1" applyBorder="1" applyAlignment="1">
      <alignment horizontal="center" vertical="center" wrapText="1"/>
    </xf>
    <xf numFmtId="0" fontId="9" fillId="0" borderId="13" xfId="0" applyFont="1" applyBorder="1" applyAlignment="1">
      <alignment horizontal="center" vertical="center"/>
    </xf>
    <xf numFmtId="0" fontId="1" fillId="0" borderId="65"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66" xfId="0" applyFont="1" applyFill="1" applyBorder="1" applyAlignment="1">
      <alignment horizontal="center" vertical="center" wrapText="1"/>
    </xf>
    <xf numFmtId="0" fontId="1" fillId="0" borderId="60" xfId="0" applyFont="1" applyFill="1" applyBorder="1" applyAlignment="1">
      <alignment horizontal="center" vertical="center" wrapText="1"/>
    </xf>
    <xf numFmtId="0" fontId="1" fillId="0" borderId="13" xfId="0" applyFont="1" applyBorder="1" applyAlignment="1">
      <alignment horizontal="center" vertical="center" wrapText="1"/>
    </xf>
    <xf numFmtId="0" fontId="19" fillId="0" borderId="0" xfId="0" applyFont="1" applyBorder="1" applyAlignment="1">
      <alignment horizontal="center" vertical="center" wrapText="1"/>
    </xf>
    <xf numFmtId="3" fontId="5" fillId="0" borderId="65" xfId="0" applyNumberFormat="1" applyFont="1" applyFill="1" applyBorder="1" applyAlignment="1">
      <alignment horizontal="center" vertical="center" wrapText="1"/>
    </xf>
    <xf numFmtId="3" fontId="5" fillId="0" borderId="36" xfId="0" applyNumberFormat="1" applyFont="1" applyFill="1" applyBorder="1" applyAlignment="1">
      <alignment horizontal="center" vertical="center" wrapText="1"/>
    </xf>
    <xf numFmtId="3" fontId="5" fillId="0" borderId="67" xfId="0" applyNumberFormat="1" applyFont="1" applyFill="1" applyBorder="1" applyAlignment="1">
      <alignment horizontal="center" vertical="center" wrapText="1"/>
    </xf>
    <xf numFmtId="3" fontId="5" fillId="0" borderId="68" xfId="0" applyNumberFormat="1" applyFont="1" applyFill="1" applyBorder="1" applyAlignment="1">
      <alignment horizontal="center" vertical="center" wrapText="1"/>
    </xf>
    <xf numFmtId="0" fontId="5" fillId="0" borderId="64" xfId="0" applyFont="1" applyBorder="1" applyAlignment="1">
      <alignment horizontal="center" vertical="center" wrapText="1"/>
    </xf>
    <xf numFmtId="0" fontId="5" fillId="0" borderId="33" xfId="0" applyFont="1" applyBorder="1" applyAlignment="1">
      <alignment horizontal="center" vertical="center" wrapText="1"/>
    </xf>
    <xf numFmtId="190" fontId="5" fillId="0" borderId="23" xfId="0" applyNumberFormat="1" applyFont="1" applyBorder="1" applyAlignment="1">
      <alignment horizontal="center" vertical="center" wrapText="1"/>
    </xf>
    <xf numFmtId="190" fontId="5" fillId="0" borderId="12" xfId="0" applyNumberFormat="1" applyFont="1" applyBorder="1" applyAlignment="1">
      <alignment horizontal="center" vertical="center" wrapText="1"/>
    </xf>
    <xf numFmtId="0" fontId="5" fillId="0" borderId="24" xfId="0" applyFont="1" applyBorder="1" applyAlignment="1">
      <alignment horizontal="center" vertical="center" wrapText="1"/>
    </xf>
    <xf numFmtId="0" fontId="5" fillId="0" borderId="13" xfId="0" applyFont="1" applyBorder="1" applyAlignment="1">
      <alignment horizontal="center" vertical="center" wrapText="1"/>
    </xf>
    <xf numFmtId="3" fontId="5" fillId="0" borderId="54" xfId="0" applyNumberFormat="1" applyFont="1" applyFill="1" applyBorder="1" applyAlignment="1">
      <alignment horizontal="center" vertical="center" wrapText="1"/>
    </xf>
    <xf numFmtId="0" fontId="5" fillId="0" borderId="65" xfId="0" applyFont="1" applyBorder="1" applyAlignment="1">
      <alignment horizontal="center" vertical="center" wrapText="1"/>
    </xf>
    <xf numFmtId="0" fontId="5" fillId="0" borderId="36" xfId="0" applyFont="1" applyBorder="1" applyAlignment="1">
      <alignment horizontal="center" vertical="center" wrapText="1"/>
    </xf>
    <xf numFmtId="0" fontId="19" fillId="0" borderId="0" xfId="0" applyFont="1" applyAlignment="1">
      <alignment horizontal="center"/>
    </xf>
    <xf numFmtId="0" fontId="1" fillId="0" borderId="0" xfId="0" applyFont="1" applyAlignment="1">
      <alignment horizontal="center"/>
    </xf>
    <xf numFmtId="0" fontId="1" fillId="0" borderId="2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2" fillId="0" borderId="13" xfId="0" applyFont="1" applyBorder="1" applyAlignment="1">
      <alignment horizontal="center" vertical="center"/>
    </xf>
    <xf numFmtId="0" fontId="1" fillId="0" borderId="65"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66" xfId="0" applyFont="1" applyFill="1" applyBorder="1" applyAlignment="1">
      <alignment horizontal="center" vertical="center" wrapText="1"/>
    </xf>
    <xf numFmtId="0" fontId="1" fillId="0" borderId="60" xfId="0" applyFont="1" applyFill="1" applyBorder="1" applyAlignment="1">
      <alignment horizontal="center" vertical="center" wrapText="1"/>
    </xf>
    <xf numFmtId="0" fontId="1" fillId="0" borderId="65" xfId="0" applyFont="1" applyBorder="1" applyAlignment="1">
      <alignment horizontal="center" vertical="center" wrapText="1"/>
    </xf>
    <xf numFmtId="0" fontId="1" fillId="0" borderId="36" xfId="0" applyFont="1" applyBorder="1" applyAlignment="1">
      <alignment horizontal="center" vertical="center" wrapText="1"/>
    </xf>
    <xf numFmtId="0" fontId="69" fillId="0" borderId="0" xfId="0" applyFont="1" applyFill="1" applyBorder="1" applyAlignment="1">
      <alignment horizontal="left" vertical="center" wrapText="1"/>
    </xf>
    <xf numFmtId="0" fontId="2" fillId="0" borderId="0" xfId="0" applyFont="1" applyAlignment="1">
      <alignment horizont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16" fillId="0" borderId="0" xfId="0" applyFont="1" applyAlignment="1">
      <alignment horizontal="center"/>
    </xf>
    <xf numFmtId="0" fontId="5" fillId="0" borderId="23" xfId="57" applyFont="1" applyBorder="1" applyAlignment="1">
      <alignment horizontal="center" vertical="center" wrapText="1"/>
      <protection/>
    </xf>
    <xf numFmtId="0" fontId="5" fillId="0" borderId="12" xfId="57" applyFont="1" applyBorder="1" applyAlignment="1">
      <alignment horizontal="center" vertical="center" wrapText="1"/>
      <protection/>
    </xf>
    <xf numFmtId="0" fontId="5" fillId="0" borderId="24" xfId="57" applyFont="1" applyBorder="1" applyAlignment="1">
      <alignment horizontal="center" vertical="center" wrapText="1"/>
      <protection/>
    </xf>
    <xf numFmtId="0" fontId="5" fillId="0" borderId="13" xfId="57" applyFont="1" applyBorder="1" applyAlignment="1">
      <alignment horizontal="center" vertical="center" wrapText="1"/>
      <protection/>
    </xf>
    <xf numFmtId="0" fontId="1" fillId="0" borderId="69" xfId="0" applyFont="1" applyFill="1" applyBorder="1" applyAlignment="1">
      <alignment horizontal="center" vertical="center" wrapText="1"/>
    </xf>
    <xf numFmtId="0" fontId="1" fillId="0" borderId="50" xfId="0" applyFont="1" applyFill="1" applyBorder="1" applyAlignment="1">
      <alignment horizontal="center" vertical="center" wrapText="1"/>
    </xf>
    <xf numFmtId="0" fontId="1" fillId="0" borderId="70" xfId="0" applyFont="1" applyFill="1" applyBorder="1" applyAlignment="1">
      <alignment horizontal="center" vertical="center" wrapText="1"/>
    </xf>
    <xf numFmtId="0" fontId="11" fillId="0" borderId="0" xfId="0" applyFont="1" applyBorder="1" applyAlignment="1">
      <alignment horizontal="left" vertical="center" wrapText="1"/>
    </xf>
    <xf numFmtId="0" fontId="5" fillId="0" borderId="0" xfId="0" applyFont="1" applyBorder="1" applyAlignment="1">
      <alignment horizontal="center"/>
    </xf>
    <xf numFmtId="0" fontId="11" fillId="0" borderId="0" xfId="0" applyFont="1" applyAlignment="1">
      <alignment horizontal="center"/>
    </xf>
    <xf numFmtId="0" fontId="1" fillId="0" borderId="13" xfId="0" applyFont="1" applyBorder="1" applyAlignment="1">
      <alignment horizontal="center" vertical="center" wrapText="1"/>
    </xf>
    <xf numFmtId="0" fontId="1" fillId="0" borderId="32"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6" fillId="0" borderId="0" xfId="0" applyFont="1" applyAlignment="1">
      <alignment horizontal="center" wrapText="1"/>
    </xf>
    <xf numFmtId="0" fontId="2" fillId="0" borderId="20" xfId="0" applyFont="1" applyBorder="1" applyAlignment="1">
      <alignment horizontal="left" vertical="center"/>
    </xf>
    <xf numFmtId="0" fontId="2" fillId="0" borderId="17" xfId="0" applyFont="1" applyBorder="1" applyAlignment="1">
      <alignment horizontal="left" vertical="center"/>
    </xf>
    <xf numFmtId="2" fontId="1" fillId="0" borderId="71" xfId="0" applyNumberFormat="1" applyFont="1" applyBorder="1" applyAlignment="1">
      <alignment horizontal="center" vertical="center" wrapText="1"/>
    </xf>
    <xf numFmtId="2" fontId="1" fillId="0" borderId="26" xfId="0" applyNumberFormat="1" applyFont="1" applyBorder="1" applyAlignment="1">
      <alignment horizontal="center" vertical="center" wrapText="1"/>
    </xf>
    <xf numFmtId="2" fontId="1" fillId="0" borderId="69" xfId="0" applyNumberFormat="1" applyFont="1" applyBorder="1" applyAlignment="1">
      <alignment horizontal="center" vertical="center" wrapText="1"/>
    </xf>
    <xf numFmtId="2" fontId="1" fillId="0" borderId="56" xfId="0" applyNumberFormat="1" applyFont="1" applyBorder="1" applyAlignment="1">
      <alignment horizontal="center" vertical="center" wrapText="1"/>
    </xf>
    <xf numFmtId="2" fontId="1" fillId="0" borderId="0" xfId="0" applyNumberFormat="1" applyFont="1" applyBorder="1" applyAlignment="1">
      <alignment horizontal="center" vertical="center" wrapText="1"/>
    </xf>
    <xf numFmtId="2" fontId="1" fillId="0" borderId="72" xfId="0" applyNumberFormat="1" applyFont="1" applyBorder="1" applyAlignment="1">
      <alignment horizontal="center" vertical="center" wrapText="1"/>
    </xf>
    <xf numFmtId="0" fontId="1" fillId="0" borderId="73" xfId="0" applyFont="1" applyFill="1" applyBorder="1" applyAlignment="1">
      <alignment horizontal="center" vertical="center" wrapText="1"/>
    </xf>
    <xf numFmtId="0" fontId="1" fillId="0" borderId="70" xfId="0" applyFont="1" applyFill="1" applyBorder="1" applyAlignment="1">
      <alignment horizontal="center" vertical="center" wrapText="1"/>
    </xf>
    <xf numFmtId="0" fontId="2" fillId="0" borderId="0" xfId="0" applyFont="1" applyAlignment="1">
      <alignment horizontal="left"/>
    </xf>
    <xf numFmtId="0" fontId="1" fillId="0" borderId="0" xfId="0" applyFont="1" applyAlignment="1">
      <alignment horizontal="right"/>
    </xf>
    <xf numFmtId="0" fontId="13" fillId="0" borderId="65" xfId="0" applyFont="1" applyFill="1" applyBorder="1" applyAlignment="1">
      <alignment horizontal="center" vertical="center" wrapText="1"/>
    </xf>
    <xf numFmtId="0" fontId="13" fillId="0" borderId="36" xfId="0" applyFont="1" applyFill="1" applyBorder="1" applyAlignment="1">
      <alignment horizontal="center" vertical="center" wrapText="1"/>
    </xf>
    <xf numFmtId="0" fontId="13" fillId="0" borderId="66" xfId="0" applyFont="1" applyFill="1" applyBorder="1" applyAlignment="1">
      <alignment horizontal="center" vertical="center" wrapText="1"/>
    </xf>
    <xf numFmtId="0" fontId="13" fillId="0" borderId="38"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6" fillId="0" borderId="0" xfId="0" applyFont="1" applyAlignment="1">
      <alignment horizontal="center"/>
    </xf>
    <xf numFmtId="0" fontId="67" fillId="0" borderId="74" xfId="0" applyFont="1" applyBorder="1" applyAlignment="1">
      <alignment horizontal="center" vertical="center" wrapText="1"/>
    </xf>
    <xf numFmtId="0" fontId="67" fillId="0" borderId="75" xfId="0" applyFont="1" applyBorder="1" applyAlignment="1">
      <alignment horizontal="center" vertical="center" wrapText="1"/>
    </xf>
    <xf numFmtId="0" fontId="67" fillId="0" borderId="17"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67" xfId="0" applyFont="1" applyBorder="1" applyAlignment="1">
      <alignment horizontal="center" vertical="center" wrapText="1"/>
    </xf>
    <xf numFmtId="0" fontId="13" fillId="0" borderId="54" xfId="0" applyFont="1" applyBorder="1" applyAlignment="1">
      <alignment horizontal="center" vertical="center" wrapText="1"/>
    </xf>
    <xf numFmtId="0" fontId="1" fillId="0" borderId="76" xfId="0" applyFont="1" applyBorder="1" applyAlignment="1">
      <alignment horizontal="center" wrapText="1" shrinkToFit="1"/>
    </xf>
    <xf numFmtId="0" fontId="1" fillId="0" borderId="77" xfId="0" applyFont="1" applyBorder="1" applyAlignment="1">
      <alignment horizontal="center" wrapText="1" shrinkToFit="1"/>
    </xf>
    <xf numFmtId="0" fontId="1" fillId="0" borderId="65" xfId="0" applyFont="1" applyBorder="1" applyAlignment="1">
      <alignment horizontal="center" vertical="center" wrapText="1" shrinkToFit="1"/>
    </xf>
    <xf numFmtId="0" fontId="1" fillId="0" borderId="36" xfId="0" applyFont="1" applyBorder="1" applyAlignment="1">
      <alignment horizontal="center" vertical="center" wrapText="1" shrinkToFit="1"/>
    </xf>
    <xf numFmtId="0" fontId="1" fillId="0" borderId="24" xfId="0" applyFont="1" applyBorder="1" applyAlignment="1">
      <alignment horizontal="center" vertical="center"/>
    </xf>
    <xf numFmtId="0" fontId="1" fillId="0" borderId="13" xfId="0" applyFont="1" applyBorder="1" applyAlignment="1">
      <alignment horizontal="center" vertical="center"/>
    </xf>
    <xf numFmtId="0" fontId="12" fillId="0" borderId="78" xfId="0" applyFont="1" applyBorder="1" applyAlignment="1">
      <alignment horizontal="center" vertical="center"/>
    </xf>
    <xf numFmtId="0" fontId="12" fillId="0" borderId="48" xfId="0" applyFont="1" applyBorder="1" applyAlignment="1">
      <alignment horizontal="center" vertical="center"/>
    </xf>
    <xf numFmtId="0" fontId="12" fillId="0" borderId="58" xfId="0" applyFont="1" applyBorder="1" applyAlignment="1">
      <alignment horizontal="center" vertical="center"/>
    </xf>
    <xf numFmtId="0" fontId="24" fillId="0" borderId="0" xfId="0" applyFont="1" applyAlignment="1">
      <alignment horizontal="center"/>
    </xf>
    <xf numFmtId="0" fontId="12" fillId="0" borderId="79" xfId="0" applyFont="1" applyBorder="1" applyAlignment="1">
      <alignment horizontal="center" vertical="center" wrapText="1"/>
    </xf>
    <xf numFmtId="0" fontId="12" fillId="0" borderId="78" xfId="0" applyFont="1" applyBorder="1" applyAlignment="1">
      <alignment horizontal="center" vertical="center" wrapText="1"/>
    </xf>
    <xf numFmtId="0" fontId="12" fillId="0" borderId="48" xfId="0" applyFont="1" applyBorder="1" applyAlignment="1">
      <alignment horizontal="center" vertical="center" wrapText="1"/>
    </xf>
    <xf numFmtId="0" fontId="70" fillId="0" borderId="18" xfId="0" applyFont="1" applyBorder="1" applyAlignment="1">
      <alignment horizontal="right" vertical="center"/>
    </xf>
    <xf numFmtId="0" fontId="70" fillId="0" borderId="55" xfId="0" applyFont="1" applyBorder="1" applyAlignment="1">
      <alignment horizontal="right" vertical="center"/>
    </xf>
    <xf numFmtId="0" fontId="73" fillId="0" borderId="0" xfId="0" applyFont="1" applyAlignment="1">
      <alignment horizontal="center"/>
    </xf>
    <xf numFmtId="0" fontId="70" fillId="33" borderId="59" xfId="0" applyFont="1" applyFill="1" applyBorder="1" applyAlignment="1">
      <alignment horizontal="center"/>
    </xf>
    <xf numFmtId="0" fontId="70" fillId="33" borderId="44" xfId="0" applyFont="1" applyFill="1" applyBorder="1" applyAlignment="1">
      <alignment horizontal="center"/>
    </xf>
    <xf numFmtId="0" fontId="70" fillId="33" borderId="73" xfId="0" applyFont="1" applyFill="1" applyBorder="1" applyAlignment="1">
      <alignment horizontal="center"/>
    </xf>
    <xf numFmtId="0" fontId="70" fillId="33" borderId="70" xfId="0" applyFont="1" applyFill="1" applyBorder="1" applyAlignment="1">
      <alignment horizontal="center"/>
    </xf>
    <xf numFmtId="0" fontId="70" fillId="33" borderId="60" xfId="0" applyFont="1" applyFill="1" applyBorder="1" applyAlignment="1">
      <alignment horizontal="center"/>
    </xf>
    <xf numFmtId="0" fontId="70" fillId="33" borderId="71" xfId="0" applyFont="1" applyFill="1" applyBorder="1" applyAlignment="1">
      <alignment horizontal="center"/>
    </xf>
    <xf numFmtId="0" fontId="70" fillId="33" borderId="69" xfId="0" applyFont="1" applyFill="1" applyBorder="1" applyAlignment="1">
      <alignment horizontal="center"/>
    </xf>
    <xf numFmtId="0" fontId="70" fillId="33" borderId="26" xfId="0" applyFont="1" applyFill="1" applyBorder="1" applyAlignment="1">
      <alignment horizontal="center"/>
    </xf>
    <xf numFmtId="0" fontId="27" fillId="33" borderId="58" xfId="0" applyFont="1" applyFill="1" applyBorder="1" applyAlignment="1" applyProtection="1">
      <alignment horizontal="center" vertical="center" wrapText="1"/>
      <protection/>
    </xf>
    <xf numFmtId="0" fontId="27" fillId="33" borderId="48" xfId="0" applyFont="1" applyFill="1" applyBorder="1" applyAlignment="1" applyProtection="1">
      <alignment horizontal="center" vertical="center" wrapText="1"/>
      <protection/>
    </xf>
    <xf numFmtId="49" fontId="15" fillId="33" borderId="69" xfId="0" applyNumberFormat="1" applyFont="1" applyFill="1" applyBorder="1" applyAlignment="1" applyProtection="1">
      <alignment horizontal="center" vertical="center" wrapText="1"/>
      <protection/>
    </xf>
    <xf numFmtId="49" fontId="15" fillId="33" borderId="50" xfId="0" applyNumberFormat="1" applyFont="1" applyFill="1" applyBorder="1" applyAlignment="1" applyProtection="1">
      <alignment horizontal="center" vertical="center" wrapText="1"/>
      <protection/>
    </xf>
    <xf numFmtId="0" fontId="70" fillId="0" borderId="62" xfId="0" applyFont="1" applyBorder="1" applyAlignment="1">
      <alignment horizontal="right"/>
    </xf>
    <xf numFmtId="0" fontId="70" fillId="0" borderId="55" xfId="0" applyFont="1" applyBorder="1" applyAlignment="1">
      <alignment horizontal="right"/>
    </xf>
    <xf numFmtId="0" fontId="14" fillId="0" borderId="0" xfId="57" applyFont="1" applyAlignment="1">
      <alignment horizontal="left" wrapText="1"/>
      <protection/>
    </xf>
    <xf numFmtId="0" fontId="22" fillId="0" borderId="11" xfId="57" applyFont="1" applyBorder="1" applyAlignment="1">
      <alignment vertical="center" wrapText="1"/>
      <protection/>
    </xf>
    <xf numFmtId="0" fontId="14" fillId="0" borderId="35" xfId="57" applyFont="1" applyBorder="1" applyAlignment="1">
      <alignment horizontal="left" vertical="center" wrapText="1"/>
      <protection/>
    </xf>
    <xf numFmtId="0" fontId="14" fillId="0" borderId="16" xfId="57" applyFont="1" applyBorder="1" applyAlignment="1">
      <alignment horizontal="left" vertical="center" wrapText="1"/>
      <protection/>
    </xf>
    <xf numFmtId="0" fontId="14" fillId="0" borderId="10" xfId="57" applyFont="1" applyBorder="1" applyAlignment="1">
      <alignment horizontal="center" vertical="center" wrapText="1"/>
      <protection/>
    </xf>
    <xf numFmtId="3" fontId="14" fillId="34" borderId="10" xfId="57" applyNumberFormat="1" applyFont="1" applyFill="1" applyBorder="1" applyAlignment="1">
      <alignment vertical="center" wrapText="1"/>
      <protection/>
    </xf>
    <xf numFmtId="3" fontId="23" fillId="34" borderId="10" xfId="57" applyNumberFormat="1" applyFont="1" applyFill="1" applyBorder="1" applyAlignment="1">
      <alignment vertical="center" wrapText="1"/>
      <protection/>
    </xf>
    <xf numFmtId="3" fontId="23" fillId="34" borderId="15" xfId="57" applyNumberFormat="1" applyFont="1" applyFill="1" applyBorder="1" applyAlignment="1">
      <alignment vertical="center" wrapText="1"/>
      <protection/>
    </xf>
    <xf numFmtId="0" fontId="22" fillId="35" borderId="20" xfId="57" applyFont="1" applyFill="1" applyBorder="1" applyAlignment="1">
      <alignment horizontal="left" vertical="center" wrapText="1"/>
      <protection/>
    </xf>
    <xf numFmtId="0" fontId="22" fillId="35" borderId="17" xfId="57" applyFont="1" applyFill="1" applyBorder="1" applyAlignment="1">
      <alignment horizontal="left" vertical="center" wrapText="1"/>
      <protection/>
    </xf>
    <xf numFmtId="0" fontId="13" fillId="35" borderId="10" xfId="57" applyFont="1" applyFill="1" applyBorder="1" applyAlignment="1">
      <alignment vertical="center" wrapText="1"/>
      <protection/>
    </xf>
    <xf numFmtId="0" fontId="13" fillId="35" borderId="10" xfId="57" applyFont="1" applyFill="1" applyBorder="1" applyAlignment="1">
      <alignment horizontal="center" vertical="center" wrapText="1"/>
      <protection/>
    </xf>
    <xf numFmtId="3" fontId="23" fillId="35" borderId="10" xfId="57" applyNumberFormat="1" applyFont="1" applyFill="1" applyBorder="1" applyAlignment="1">
      <alignment horizontal="center" vertical="center" wrapText="1"/>
      <protection/>
    </xf>
    <xf numFmtId="3" fontId="23" fillId="35" borderId="15" xfId="57" applyNumberFormat="1" applyFont="1" applyFill="1" applyBorder="1" applyAlignment="1">
      <alignment horizontal="center" vertical="center" wrapText="1"/>
      <protection/>
    </xf>
    <xf numFmtId="0" fontId="1" fillId="0" borderId="0" xfId="57" applyFont="1" applyAlignment="1">
      <alignment horizontal="center" vertical="center" wrapText="1"/>
      <protection/>
    </xf>
    <xf numFmtId="0" fontId="14" fillId="0" borderId="0" xfId="57" applyFont="1" applyAlignment="1">
      <alignment horizontal="center"/>
      <protection/>
    </xf>
    <xf numFmtId="0" fontId="14" fillId="0" borderId="23" xfId="57" applyFont="1" applyBorder="1" applyAlignment="1">
      <alignment horizontal="center" vertical="center" wrapText="1"/>
      <protection/>
    </xf>
    <xf numFmtId="0" fontId="14" fillId="0" borderId="12" xfId="57" applyFont="1" applyBorder="1" applyAlignment="1">
      <alignment horizontal="center" vertical="center" wrapText="1"/>
      <protection/>
    </xf>
    <xf numFmtId="0" fontId="22" fillId="0" borderId="24" xfId="57" applyFont="1" applyBorder="1" applyAlignment="1">
      <alignment horizontal="center" vertical="center" wrapText="1"/>
      <protection/>
    </xf>
    <xf numFmtId="0" fontId="22" fillId="0" borderId="13" xfId="57" applyFont="1" applyBorder="1" applyAlignment="1">
      <alignment horizontal="center" vertical="center" wrapText="1"/>
      <protection/>
    </xf>
    <xf numFmtId="0" fontId="14" fillId="0" borderId="24" xfId="57" applyFont="1" applyBorder="1" applyAlignment="1">
      <alignment horizontal="center" vertical="center" wrapText="1"/>
      <protection/>
    </xf>
    <xf numFmtId="0" fontId="14" fillId="0" borderId="13" xfId="57" applyFont="1" applyBorder="1" applyAlignment="1">
      <alignment horizontal="center" vertical="center" wrapText="1"/>
      <protection/>
    </xf>
    <xf numFmtId="0" fontId="14" fillId="0" borderId="64" xfId="57" applyFont="1" applyBorder="1" applyAlignment="1">
      <alignment horizontal="center" vertical="center" wrapText="1"/>
      <protection/>
    </xf>
    <xf numFmtId="0" fontId="14" fillId="0" borderId="33" xfId="57" applyFont="1" applyBorder="1" applyAlignment="1">
      <alignment horizontal="center" vertical="center" wrapText="1"/>
      <protection/>
    </xf>
    <xf numFmtId="49" fontId="16" fillId="0" borderId="0" xfId="0" applyNumberFormat="1" applyFont="1" applyAlignment="1">
      <alignment horizontal="left"/>
    </xf>
    <xf numFmtId="4" fontId="11" fillId="0" borderId="0" xfId="0" applyNumberFormat="1" applyFont="1" applyBorder="1" applyAlignment="1">
      <alignment horizontal="center" vertical="center" wrapText="1"/>
    </xf>
    <xf numFmtId="0" fontId="74" fillId="0" borderId="0" xfId="0" applyFont="1" applyFill="1" applyBorder="1" applyAlignment="1">
      <alignment horizontal="left" vertical="center" wrapText="1"/>
    </xf>
    <xf numFmtId="0" fontId="11" fillId="0" borderId="0" xfId="0" applyFont="1" applyAlignment="1">
      <alignment/>
    </xf>
    <xf numFmtId="0" fontId="11" fillId="0" borderId="0" xfId="0" applyFont="1" applyAlignment="1">
      <alignment horizontal="left" vertical="center"/>
    </xf>
    <xf numFmtId="0" fontId="11" fillId="0" borderId="0" xfId="0" applyFont="1" applyAlignment="1">
      <alignment horizontal="left"/>
    </xf>
    <xf numFmtId="0" fontId="12" fillId="0" borderId="0" xfId="0" applyFont="1" applyAlignment="1">
      <alignment/>
    </xf>
    <xf numFmtId="0" fontId="12" fillId="0" borderId="0" xfId="0" applyFont="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N93"/>
  <sheetViews>
    <sheetView zoomScale="82" zoomScaleNormal="82" workbookViewId="0" topLeftCell="A1">
      <selection activeCell="A4" sqref="A4:H4"/>
    </sheetView>
  </sheetViews>
  <sheetFormatPr defaultColWidth="9.140625" defaultRowHeight="12.75"/>
  <cols>
    <col min="1" max="1" width="18.421875" style="2" customWidth="1"/>
    <col min="2" max="2" width="103.00390625" style="2" bestFit="1" customWidth="1"/>
    <col min="3" max="3" width="22.28125" style="2" customWidth="1"/>
    <col min="4" max="7" width="23.7109375" style="2" customWidth="1"/>
    <col min="8" max="8" width="23.57421875" style="2" customWidth="1"/>
    <col min="9" max="9" width="11.7109375" style="2" customWidth="1"/>
    <col min="10" max="10" width="12.421875" style="2" customWidth="1"/>
    <col min="11" max="11" width="14.421875" style="2" customWidth="1"/>
    <col min="12" max="12" width="11.7109375" style="2" customWidth="1"/>
    <col min="13" max="13" width="12.00390625" style="2" customWidth="1"/>
    <col min="14" max="14" width="14.8515625" style="2" customWidth="1"/>
    <col min="15" max="15" width="9.140625" style="2" customWidth="1"/>
    <col min="16" max="16" width="12.28125" style="2" customWidth="1"/>
    <col min="17" max="17" width="13.421875" style="2" customWidth="1"/>
    <col min="18" max="16384" width="9.140625" style="2" customWidth="1"/>
  </cols>
  <sheetData>
    <row r="1" spans="1:9" ht="20.25">
      <c r="A1" s="131" t="s">
        <v>739</v>
      </c>
      <c r="B1" s="131" t="s">
        <v>873</v>
      </c>
      <c r="I1" s="2"/>
    </row>
    <row r="2" spans="1:2" ht="20.25">
      <c r="A2" s="131" t="s">
        <v>874</v>
      </c>
      <c r="B2" s="669" t="s">
        <v>875</v>
      </c>
    </row>
    <row r="3" ht="15.75">
      <c r="A3" s="1"/>
    </row>
    <row r="4" spans="1:9" ht="27">
      <c r="A4" s="531" t="s">
        <v>797</v>
      </c>
      <c r="B4" s="531"/>
      <c r="C4" s="531"/>
      <c r="D4" s="531"/>
      <c r="E4" s="531"/>
      <c r="F4" s="531"/>
      <c r="G4" s="531"/>
      <c r="H4" s="531"/>
      <c r="I4"/>
    </row>
    <row r="5" spans="5:6" ht="15.75" hidden="1">
      <c r="E5" s="3"/>
      <c r="F5" s="3"/>
    </row>
    <row r="6" ht="15.75" hidden="1"/>
    <row r="7" ht="24" thickBot="1">
      <c r="H7" s="152" t="s">
        <v>264</v>
      </c>
    </row>
    <row r="8" spans="1:8" ht="44.25" customHeight="1">
      <c r="A8" s="532" t="s">
        <v>68</v>
      </c>
      <c r="B8" s="536" t="s">
        <v>0</v>
      </c>
      <c r="C8" s="536" t="s">
        <v>79</v>
      </c>
      <c r="D8" s="538" t="s">
        <v>776</v>
      </c>
      <c r="E8" s="538" t="s">
        <v>777</v>
      </c>
      <c r="F8" s="540" t="s">
        <v>798</v>
      </c>
      <c r="G8" s="541"/>
      <c r="H8" s="534" t="s">
        <v>799</v>
      </c>
    </row>
    <row r="9" spans="1:8" ht="38.25" customHeight="1" thickBot="1">
      <c r="A9" s="533"/>
      <c r="B9" s="537"/>
      <c r="C9" s="542"/>
      <c r="D9" s="539"/>
      <c r="E9" s="539"/>
      <c r="F9" s="167" t="s">
        <v>1</v>
      </c>
      <c r="G9" s="168" t="s">
        <v>50</v>
      </c>
      <c r="H9" s="535"/>
    </row>
    <row r="10" spans="1:8" s="36" customFormat="1" ht="21" customHeight="1">
      <c r="A10" s="166">
        <v>1</v>
      </c>
      <c r="B10" s="165">
        <v>2</v>
      </c>
      <c r="C10" s="165">
        <v>3</v>
      </c>
      <c r="D10" s="165">
        <v>4</v>
      </c>
      <c r="E10" s="165">
        <v>5</v>
      </c>
      <c r="F10" s="165">
        <v>6</v>
      </c>
      <c r="G10" s="165">
        <v>7</v>
      </c>
      <c r="H10" s="164">
        <v>8</v>
      </c>
    </row>
    <row r="11" spans="1:8" s="50" customFormat="1" ht="34.5" customHeight="1">
      <c r="A11" s="86"/>
      <c r="B11" s="148" t="s">
        <v>183</v>
      </c>
      <c r="C11" s="87"/>
      <c r="D11" s="305"/>
      <c r="E11" s="305"/>
      <c r="F11" s="305"/>
      <c r="G11" s="305"/>
      <c r="H11" s="277"/>
    </row>
    <row r="12" spans="1:10" s="51" customFormat="1" ht="34.5" customHeight="1">
      <c r="A12" s="206" t="s">
        <v>184</v>
      </c>
      <c r="B12" s="207" t="s">
        <v>185</v>
      </c>
      <c r="C12" s="208">
        <v>1001</v>
      </c>
      <c r="D12" s="306">
        <f>D13+D20+D27+D28</f>
        <v>121655</v>
      </c>
      <c r="E12" s="494">
        <v>135493</v>
      </c>
      <c r="F12" s="528">
        <v>135493</v>
      </c>
      <c r="G12" s="529">
        <f>G13+G20+G27+G28</f>
        <v>131505</v>
      </c>
      <c r="H12" s="315">
        <f>G12/F12*100</f>
        <v>97.05667451455056</v>
      </c>
      <c r="I12" s="427"/>
      <c r="J12" s="427"/>
    </row>
    <row r="13" spans="1:8" s="50" customFormat="1" ht="34.5" customHeight="1">
      <c r="A13" s="86">
        <v>60</v>
      </c>
      <c r="B13" s="148" t="s">
        <v>186</v>
      </c>
      <c r="C13" s="87">
        <v>1002</v>
      </c>
      <c r="D13" s="307">
        <f>D18</f>
        <v>44135</v>
      </c>
      <c r="E13" s="493">
        <v>46173</v>
      </c>
      <c r="F13" s="517">
        <v>46173</v>
      </c>
      <c r="G13" s="306">
        <f>G18</f>
        <v>50787</v>
      </c>
      <c r="H13" s="315">
        <f>G13/F13*100</f>
        <v>109.9928529660191</v>
      </c>
    </row>
    <row r="14" spans="1:8" s="50" customFormat="1" ht="34.5" customHeight="1">
      <c r="A14" s="88">
        <v>600</v>
      </c>
      <c r="B14" s="149" t="s">
        <v>187</v>
      </c>
      <c r="C14" s="89">
        <v>1003</v>
      </c>
      <c r="D14" s="307"/>
      <c r="E14" s="493"/>
      <c r="F14" s="518"/>
      <c r="G14" s="473"/>
      <c r="H14" s="315"/>
    </row>
    <row r="15" spans="1:8" s="50" customFormat="1" ht="34.5" customHeight="1">
      <c r="A15" s="88">
        <v>601</v>
      </c>
      <c r="B15" s="149" t="s">
        <v>188</v>
      </c>
      <c r="C15" s="89">
        <v>1004</v>
      </c>
      <c r="D15" s="308"/>
      <c r="E15" s="493"/>
      <c r="F15" s="518"/>
      <c r="G15" s="307"/>
      <c r="H15" s="315"/>
    </row>
    <row r="16" spans="1:8" s="50" customFormat="1" ht="34.5" customHeight="1">
      <c r="A16" s="88">
        <v>602</v>
      </c>
      <c r="B16" s="149" t="s">
        <v>189</v>
      </c>
      <c r="C16" s="89">
        <v>1005</v>
      </c>
      <c r="D16" s="308"/>
      <c r="E16" s="493"/>
      <c r="F16" s="518"/>
      <c r="G16" s="307"/>
      <c r="H16" s="315"/>
    </row>
    <row r="17" spans="1:8" s="50" customFormat="1" ht="34.5" customHeight="1">
      <c r="A17" s="88">
        <v>603</v>
      </c>
      <c r="B17" s="149" t="s">
        <v>190</v>
      </c>
      <c r="C17" s="89">
        <v>1006</v>
      </c>
      <c r="D17" s="307"/>
      <c r="E17" s="493"/>
      <c r="F17" s="518"/>
      <c r="G17" s="307"/>
      <c r="H17" s="315"/>
    </row>
    <row r="18" spans="1:8" s="50" customFormat="1" ht="34.5" customHeight="1">
      <c r="A18" s="88">
        <v>604</v>
      </c>
      <c r="B18" s="149" t="s">
        <v>191</v>
      </c>
      <c r="C18" s="89">
        <v>1007</v>
      </c>
      <c r="D18" s="307">
        <v>44135</v>
      </c>
      <c r="E18" s="493">
        <v>46173</v>
      </c>
      <c r="F18" s="518">
        <v>46173</v>
      </c>
      <c r="G18" s="307">
        <v>50787</v>
      </c>
      <c r="H18" s="315">
        <f>G18/F18*100</f>
        <v>109.9928529660191</v>
      </c>
    </row>
    <row r="19" spans="1:8" s="50" customFormat="1" ht="34.5" customHeight="1">
      <c r="A19" s="88">
        <v>605</v>
      </c>
      <c r="B19" s="149" t="s">
        <v>192</v>
      </c>
      <c r="C19" s="89">
        <v>1008</v>
      </c>
      <c r="D19" s="307"/>
      <c r="E19" s="493"/>
      <c r="F19" s="518"/>
      <c r="G19" s="447"/>
      <c r="H19" s="315"/>
    </row>
    <row r="20" spans="1:14" s="50" customFormat="1" ht="34.5" customHeight="1">
      <c r="A20" s="86">
        <v>61</v>
      </c>
      <c r="B20" s="148" t="s">
        <v>193</v>
      </c>
      <c r="C20" s="87">
        <v>1009</v>
      </c>
      <c r="D20" s="309">
        <f>D25</f>
        <v>74832</v>
      </c>
      <c r="E20" s="493">
        <v>86900</v>
      </c>
      <c r="F20" s="518">
        <v>86900</v>
      </c>
      <c r="G20" s="307">
        <f>G25</f>
        <v>78806</v>
      </c>
      <c r="H20" s="315">
        <f>G20/F20*100</f>
        <v>90.68584579976985</v>
      </c>
      <c r="K20" s="487"/>
      <c r="N20" s="487"/>
    </row>
    <row r="21" spans="1:8" s="50" customFormat="1" ht="34.5" customHeight="1">
      <c r="A21" s="88">
        <v>610</v>
      </c>
      <c r="B21" s="149" t="s">
        <v>194</v>
      </c>
      <c r="C21" s="89">
        <v>1010</v>
      </c>
      <c r="D21" s="487"/>
      <c r="E21" s="493"/>
      <c r="F21" s="518"/>
      <c r="G21" s="473"/>
      <c r="H21" s="315"/>
    </row>
    <row r="22" spans="1:8" s="50" customFormat="1" ht="34.5" customHeight="1">
      <c r="A22" s="88">
        <v>611</v>
      </c>
      <c r="B22" s="149" t="s">
        <v>195</v>
      </c>
      <c r="C22" s="89">
        <v>1011</v>
      </c>
      <c r="D22" s="307"/>
      <c r="E22" s="493"/>
      <c r="F22" s="518"/>
      <c r="G22" s="307"/>
      <c r="H22" s="315"/>
    </row>
    <row r="23" spans="1:8" s="50" customFormat="1" ht="34.5" customHeight="1">
      <c r="A23" s="88">
        <v>612</v>
      </c>
      <c r="B23" s="149" t="s">
        <v>196</v>
      </c>
      <c r="C23" s="89">
        <v>1012</v>
      </c>
      <c r="D23" s="307"/>
      <c r="E23" s="493"/>
      <c r="F23" s="518"/>
      <c r="G23" s="307"/>
      <c r="H23" s="315"/>
    </row>
    <row r="24" spans="1:8" s="50" customFormat="1" ht="34.5" customHeight="1">
      <c r="A24" s="88">
        <v>613</v>
      </c>
      <c r="B24" s="149" t="s">
        <v>197</v>
      </c>
      <c r="C24" s="89">
        <v>1013</v>
      </c>
      <c r="D24" s="307"/>
      <c r="E24" s="493"/>
      <c r="F24" s="518"/>
      <c r="G24" s="307"/>
      <c r="H24" s="315"/>
    </row>
    <row r="25" spans="1:8" s="50" customFormat="1" ht="34.5" customHeight="1">
      <c r="A25" s="88">
        <v>614</v>
      </c>
      <c r="B25" s="149" t="s">
        <v>198</v>
      </c>
      <c r="C25" s="89">
        <v>1014</v>
      </c>
      <c r="D25" s="307">
        <v>74832</v>
      </c>
      <c r="E25" s="493">
        <v>86900</v>
      </c>
      <c r="F25" s="518">
        <v>86900</v>
      </c>
      <c r="G25" s="307">
        <v>78806</v>
      </c>
      <c r="H25" s="315">
        <f>G25/F25*100</f>
        <v>90.68584579976985</v>
      </c>
    </row>
    <row r="26" spans="1:8" s="50" customFormat="1" ht="34.5" customHeight="1">
      <c r="A26" s="88">
        <v>615</v>
      </c>
      <c r="B26" s="149" t="s">
        <v>199</v>
      </c>
      <c r="C26" s="89">
        <v>1015</v>
      </c>
      <c r="D26" s="309"/>
      <c r="E26" s="494"/>
      <c r="F26" s="518"/>
      <c r="G26" s="447"/>
      <c r="H26" s="315"/>
    </row>
    <row r="27" spans="1:8" s="50" customFormat="1" ht="34.5" customHeight="1">
      <c r="A27" s="88">
        <v>64</v>
      </c>
      <c r="B27" s="148" t="s">
        <v>200</v>
      </c>
      <c r="C27" s="87">
        <v>1016</v>
      </c>
      <c r="D27" s="309">
        <v>2000</v>
      </c>
      <c r="E27" s="494">
        <v>1500</v>
      </c>
      <c r="F27" s="518">
        <v>1500</v>
      </c>
      <c r="G27" s="307">
        <v>757</v>
      </c>
      <c r="H27" s="315">
        <f>G27/F27*100</f>
        <v>50.46666666666667</v>
      </c>
    </row>
    <row r="28" spans="1:8" s="50" customFormat="1" ht="34.5" customHeight="1">
      <c r="A28" s="88">
        <v>65</v>
      </c>
      <c r="B28" s="148" t="s">
        <v>201</v>
      </c>
      <c r="C28" s="89">
        <v>1017</v>
      </c>
      <c r="D28" s="307">
        <v>688</v>
      </c>
      <c r="E28" s="494">
        <v>920</v>
      </c>
      <c r="F28" s="519">
        <v>920</v>
      </c>
      <c r="G28" s="473">
        <v>1155</v>
      </c>
      <c r="H28" s="315">
        <f>G28/F28*100</f>
        <v>125.54347826086956</v>
      </c>
    </row>
    <row r="29" spans="1:8" s="50" customFormat="1" ht="34.5" customHeight="1">
      <c r="A29" s="86"/>
      <c r="B29" s="148" t="s">
        <v>202</v>
      </c>
      <c r="D29" s="307"/>
      <c r="E29" s="494"/>
      <c r="F29" s="519"/>
      <c r="G29" s="473"/>
      <c r="H29" s="315"/>
    </row>
    <row r="30" spans="1:10" s="50" customFormat="1" ht="39.75" customHeight="1">
      <c r="A30" s="206" t="s">
        <v>203</v>
      </c>
      <c r="B30" s="207" t="s">
        <v>204</v>
      </c>
      <c r="C30" s="208">
        <v>1018</v>
      </c>
      <c r="D30" s="310">
        <f>D31+D35+D36+D37+D38+D39+D40+D41-D32</f>
        <v>124464</v>
      </c>
      <c r="E30" s="494">
        <v>135392</v>
      </c>
      <c r="F30" s="519">
        <v>135392</v>
      </c>
      <c r="G30" s="307">
        <f>G31-G32+G35+G36+G37+G38+G39+G41</f>
        <v>130127</v>
      </c>
      <c r="H30" s="315">
        <f>G30/F30*100</f>
        <v>96.11129165681872</v>
      </c>
      <c r="I30" s="428"/>
      <c r="J30" s="428"/>
    </row>
    <row r="31" spans="1:8" s="50" customFormat="1" ht="34.5" customHeight="1">
      <c r="A31" s="88">
        <v>50</v>
      </c>
      <c r="B31" s="149" t="s">
        <v>205</v>
      </c>
      <c r="C31" s="211">
        <v>1019</v>
      </c>
      <c r="D31" s="307">
        <v>38233</v>
      </c>
      <c r="E31" s="494">
        <v>37750</v>
      </c>
      <c r="F31" s="520">
        <v>37750</v>
      </c>
      <c r="G31" s="310">
        <v>39448</v>
      </c>
      <c r="H31" s="315">
        <f>G31/F31*100</f>
        <v>104.49801324503312</v>
      </c>
    </row>
    <row r="32" spans="1:8" s="50" customFormat="1" ht="34.5" customHeight="1">
      <c r="A32" s="88">
        <v>62</v>
      </c>
      <c r="B32" s="149" t="s">
        <v>206</v>
      </c>
      <c r="C32" s="89">
        <v>1020</v>
      </c>
      <c r="D32" s="309">
        <v>649</v>
      </c>
      <c r="E32" s="494">
        <v>600</v>
      </c>
      <c r="F32" s="519">
        <v>600</v>
      </c>
      <c r="G32" s="447">
        <v>663</v>
      </c>
      <c r="H32" s="315">
        <f>G32/F32*100</f>
        <v>110.5</v>
      </c>
    </row>
    <row r="33" spans="1:8" s="50" customFormat="1" ht="34.5" customHeight="1">
      <c r="A33" s="88">
        <v>630</v>
      </c>
      <c r="B33" s="149" t="s">
        <v>207</v>
      </c>
      <c r="C33" s="211">
        <v>1021</v>
      </c>
      <c r="D33" s="309"/>
      <c r="E33" s="494"/>
      <c r="F33" s="519"/>
      <c r="G33" s="447"/>
      <c r="H33" s="315"/>
    </row>
    <row r="34" spans="1:8" s="50" customFormat="1" ht="34.5" customHeight="1">
      <c r="A34" s="88">
        <v>631</v>
      </c>
      <c r="B34" s="149" t="s">
        <v>208</v>
      </c>
      <c r="C34" s="89">
        <v>1022</v>
      </c>
      <c r="D34" s="307"/>
      <c r="E34" s="494"/>
      <c r="F34" s="519"/>
      <c r="G34" s="447"/>
      <c r="H34" s="315"/>
    </row>
    <row r="35" spans="1:8" s="50" customFormat="1" ht="34.5" customHeight="1">
      <c r="A35" s="88" t="s">
        <v>209</v>
      </c>
      <c r="B35" s="149" t="s">
        <v>210</v>
      </c>
      <c r="C35" s="89">
        <v>1023</v>
      </c>
      <c r="D35" s="307">
        <v>7045</v>
      </c>
      <c r="E35" s="494">
        <v>7380</v>
      </c>
      <c r="F35" s="519">
        <v>7380</v>
      </c>
      <c r="G35" s="447">
        <v>5825</v>
      </c>
      <c r="H35" s="315">
        <f>G35/F35*100</f>
        <v>78.92953929539296</v>
      </c>
    </row>
    <row r="36" spans="1:8" s="50" customFormat="1" ht="34.5" customHeight="1">
      <c r="A36" s="88">
        <v>513</v>
      </c>
      <c r="B36" s="149" t="s">
        <v>211</v>
      </c>
      <c r="C36" s="89">
        <v>1024</v>
      </c>
      <c r="D36" s="309">
        <v>10826</v>
      </c>
      <c r="E36" s="494">
        <v>11940</v>
      </c>
      <c r="F36" s="519">
        <v>11940</v>
      </c>
      <c r="G36" s="447">
        <v>10701</v>
      </c>
      <c r="H36" s="315">
        <f>G36/F36*100</f>
        <v>89.62311557788945</v>
      </c>
    </row>
    <row r="37" spans="1:8" s="50" customFormat="1" ht="34.5" customHeight="1">
      <c r="A37" s="88">
        <v>52</v>
      </c>
      <c r="B37" s="149" t="s">
        <v>212</v>
      </c>
      <c r="C37" s="89">
        <v>1025</v>
      </c>
      <c r="D37" s="309">
        <v>45552</v>
      </c>
      <c r="E37" s="494">
        <v>54069</v>
      </c>
      <c r="F37" s="519">
        <v>54069</v>
      </c>
      <c r="G37" s="447">
        <v>51658</v>
      </c>
      <c r="H37" s="315">
        <f>G37/F37*100</f>
        <v>95.54088294586546</v>
      </c>
    </row>
    <row r="38" spans="1:13" s="50" customFormat="1" ht="34.5" customHeight="1">
      <c r="A38" s="88">
        <v>53</v>
      </c>
      <c r="B38" s="149" t="s">
        <v>213</v>
      </c>
      <c r="C38" s="89">
        <v>1026</v>
      </c>
      <c r="D38" s="307">
        <v>8887</v>
      </c>
      <c r="E38" s="494">
        <v>9482</v>
      </c>
      <c r="F38" s="519">
        <v>9482</v>
      </c>
      <c r="G38" s="447">
        <v>8556</v>
      </c>
      <c r="H38" s="315">
        <f>G38/F38*100</f>
        <v>90.23412782113478</v>
      </c>
      <c r="M38" s="443"/>
    </row>
    <row r="39" spans="1:8" s="50" customFormat="1" ht="34.5" customHeight="1">
      <c r="A39" s="88">
        <v>540</v>
      </c>
      <c r="B39" s="149" t="s">
        <v>214</v>
      </c>
      <c r="C39" s="89">
        <v>1027</v>
      </c>
      <c r="D39" s="309">
        <v>5535</v>
      </c>
      <c r="E39" s="494">
        <v>5600</v>
      </c>
      <c r="F39" s="519">
        <v>5600</v>
      </c>
      <c r="G39" s="447">
        <v>5553</v>
      </c>
      <c r="H39" s="315">
        <f>G39/F39*100</f>
        <v>99.16071428571429</v>
      </c>
    </row>
    <row r="40" spans="1:8" s="50" customFormat="1" ht="34.5" customHeight="1">
      <c r="A40" s="88" t="s">
        <v>215</v>
      </c>
      <c r="B40" s="149" t="s">
        <v>216</v>
      </c>
      <c r="C40" s="89">
        <v>1028</v>
      </c>
      <c r="D40" s="473">
        <v>942</v>
      </c>
      <c r="E40" s="494"/>
      <c r="F40" s="519"/>
      <c r="G40" s="447"/>
      <c r="H40" s="315"/>
    </row>
    <row r="41" spans="1:8" s="54" customFormat="1" ht="34.5" customHeight="1">
      <c r="A41" s="88">
        <v>55</v>
      </c>
      <c r="B41" s="149" t="s">
        <v>217</v>
      </c>
      <c r="C41" s="89">
        <v>1029</v>
      </c>
      <c r="D41" s="448">
        <v>8093</v>
      </c>
      <c r="E41" s="494">
        <v>9771</v>
      </c>
      <c r="F41" s="519">
        <v>9771</v>
      </c>
      <c r="G41" s="447">
        <v>9049</v>
      </c>
      <c r="H41" s="315">
        <f>G41/F41*100</f>
        <v>92.61078702282263</v>
      </c>
    </row>
    <row r="42" spans="1:10" s="54" customFormat="1" ht="34.5" customHeight="1">
      <c r="A42" s="206"/>
      <c r="B42" s="207" t="s">
        <v>218</v>
      </c>
      <c r="C42" s="208">
        <v>1030</v>
      </c>
      <c r="D42" s="449"/>
      <c r="E42" s="494">
        <v>101</v>
      </c>
      <c r="F42" s="519">
        <v>101</v>
      </c>
      <c r="G42" s="448">
        <f>G12-G30</f>
        <v>1378</v>
      </c>
      <c r="H42" s="315">
        <f>G42/F42*100</f>
        <v>1364.3564356435643</v>
      </c>
      <c r="I42" s="429"/>
      <c r="J42" s="429"/>
    </row>
    <row r="43" spans="1:10" s="54" customFormat="1" ht="34.5" customHeight="1">
      <c r="A43" s="206"/>
      <c r="B43" s="207" t="s">
        <v>219</v>
      </c>
      <c r="C43" s="208">
        <v>1031</v>
      </c>
      <c r="D43" s="449">
        <f>D30-D12</f>
        <v>2809</v>
      </c>
      <c r="E43" s="516"/>
      <c r="F43" s="519"/>
      <c r="G43" s="474"/>
      <c r="H43" s="315"/>
      <c r="J43" s="429"/>
    </row>
    <row r="44" spans="1:8" s="54" customFormat="1" ht="34.5" customHeight="1">
      <c r="A44" s="206">
        <v>66</v>
      </c>
      <c r="B44" s="207" t="s">
        <v>220</v>
      </c>
      <c r="C44" s="208">
        <v>1032</v>
      </c>
      <c r="D44" s="312">
        <f>D50+D51</f>
        <v>971</v>
      </c>
      <c r="E44" s="494">
        <v>650</v>
      </c>
      <c r="F44" s="520">
        <v>650</v>
      </c>
      <c r="G44" s="470">
        <f>G50</f>
        <v>688</v>
      </c>
      <c r="H44" s="315">
        <f>G44/F44*100</f>
        <v>105.84615384615385</v>
      </c>
    </row>
    <row r="45" spans="1:8" s="54" customFormat="1" ht="34.5" customHeight="1">
      <c r="A45" s="86" t="s">
        <v>221</v>
      </c>
      <c r="B45" s="148" t="s">
        <v>222</v>
      </c>
      <c r="C45" s="210">
        <v>1033</v>
      </c>
      <c r="D45" s="311"/>
      <c r="E45" s="494"/>
      <c r="F45" s="520"/>
      <c r="G45" s="470"/>
      <c r="H45" s="315"/>
    </row>
    <row r="46" spans="1:8" s="54" customFormat="1" ht="34.5" customHeight="1">
      <c r="A46" s="88">
        <v>660</v>
      </c>
      <c r="B46" s="149" t="s">
        <v>223</v>
      </c>
      <c r="C46" s="211">
        <v>1034</v>
      </c>
      <c r="D46" s="311"/>
      <c r="E46" s="494"/>
      <c r="F46" s="519"/>
      <c r="G46" s="448"/>
      <c r="H46" s="315"/>
    </row>
    <row r="47" spans="1:8" s="54" customFormat="1" ht="34.5" customHeight="1">
      <c r="A47" s="88">
        <v>661</v>
      </c>
      <c r="B47" s="149" t="s">
        <v>224</v>
      </c>
      <c r="C47" s="211">
        <v>1035</v>
      </c>
      <c r="D47" s="311"/>
      <c r="E47" s="495"/>
      <c r="F47" s="519"/>
      <c r="G47" s="448"/>
      <c r="H47" s="315"/>
    </row>
    <row r="48" spans="1:8" s="54" customFormat="1" ht="34.5" customHeight="1">
      <c r="A48" s="88">
        <v>665</v>
      </c>
      <c r="B48" s="149" t="s">
        <v>225</v>
      </c>
      <c r="C48" s="89">
        <v>1036</v>
      </c>
      <c r="D48" s="311"/>
      <c r="E48" s="495"/>
      <c r="F48" s="521"/>
      <c r="G48" s="448"/>
      <c r="H48" s="315"/>
    </row>
    <row r="49" spans="1:8" s="54" customFormat="1" ht="34.5" customHeight="1">
      <c r="A49" s="88">
        <v>669</v>
      </c>
      <c r="B49" s="149" t="s">
        <v>226</v>
      </c>
      <c r="C49" s="89">
        <v>1037</v>
      </c>
      <c r="D49" s="311"/>
      <c r="E49" s="495"/>
      <c r="F49" s="521"/>
      <c r="G49" s="448"/>
      <c r="H49" s="315"/>
    </row>
    <row r="50" spans="1:8" s="54" customFormat="1" ht="34.5" customHeight="1">
      <c r="A50" s="86">
        <v>662</v>
      </c>
      <c r="B50" s="148" t="s">
        <v>227</v>
      </c>
      <c r="C50" s="87">
        <v>1038</v>
      </c>
      <c r="D50" s="311">
        <v>969</v>
      </c>
      <c r="E50" s="495">
        <v>650</v>
      </c>
      <c r="F50" s="521">
        <v>650</v>
      </c>
      <c r="G50" s="448">
        <v>688</v>
      </c>
      <c r="H50" s="315">
        <f>G50/F50*100</f>
        <v>105.84615384615385</v>
      </c>
    </row>
    <row r="51" spans="1:8" s="54" customFormat="1" ht="34.5" customHeight="1">
      <c r="A51" s="86" t="s">
        <v>228</v>
      </c>
      <c r="B51" s="148" t="s">
        <v>229</v>
      </c>
      <c r="C51" s="87">
        <v>1039</v>
      </c>
      <c r="D51" s="311">
        <v>2</v>
      </c>
      <c r="E51" s="495"/>
      <c r="F51" s="521"/>
      <c r="G51" s="448"/>
      <c r="H51" s="315"/>
    </row>
    <row r="52" spans="1:8" s="54" customFormat="1" ht="34.5" customHeight="1">
      <c r="A52" s="206">
        <v>56</v>
      </c>
      <c r="B52" s="207" t="s">
        <v>230</v>
      </c>
      <c r="C52" s="208">
        <v>1040</v>
      </c>
      <c r="D52" s="312">
        <f>D58</f>
        <v>8</v>
      </c>
      <c r="E52" s="495">
        <v>103</v>
      </c>
      <c r="F52" s="521">
        <v>103</v>
      </c>
      <c r="G52" s="447">
        <f>G58</f>
        <v>106</v>
      </c>
      <c r="H52" s="315">
        <f>G52/F52*100</f>
        <v>102.9126213592233</v>
      </c>
    </row>
    <row r="53" spans="1:8" ht="34.5" customHeight="1">
      <c r="A53" s="86" t="s">
        <v>231</v>
      </c>
      <c r="B53" s="148" t="s">
        <v>647</v>
      </c>
      <c r="C53" s="87">
        <v>1041</v>
      </c>
      <c r="D53" s="311"/>
      <c r="E53" s="495"/>
      <c r="F53" s="522"/>
      <c r="G53" s="474"/>
      <c r="H53" s="315"/>
    </row>
    <row r="54" spans="1:8" ht="34.5" customHeight="1">
      <c r="A54" s="88">
        <v>560</v>
      </c>
      <c r="B54" s="149" t="s">
        <v>232</v>
      </c>
      <c r="C54" s="211">
        <v>1042</v>
      </c>
      <c r="D54" s="311"/>
      <c r="E54" s="495"/>
      <c r="F54" s="19"/>
      <c r="G54" s="448"/>
      <c r="H54" s="315"/>
    </row>
    <row r="55" spans="1:8" ht="34.5" customHeight="1">
      <c r="A55" s="88">
        <v>561</v>
      </c>
      <c r="B55" s="149" t="s">
        <v>233</v>
      </c>
      <c r="C55" s="211">
        <v>1043</v>
      </c>
      <c r="D55" s="311"/>
      <c r="E55" s="495"/>
      <c r="F55" s="19"/>
      <c r="G55" s="448"/>
      <c r="H55" s="315"/>
    </row>
    <row r="56" spans="1:8" ht="34.5" customHeight="1">
      <c r="A56" s="88">
        <v>565</v>
      </c>
      <c r="B56" s="149" t="s">
        <v>234</v>
      </c>
      <c r="C56" s="211">
        <v>1044</v>
      </c>
      <c r="D56" s="311"/>
      <c r="E56" s="495"/>
      <c r="F56" s="19"/>
      <c r="G56" s="448"/>
      <c r="H56" s="315"/>
    </row>
    <row r="57" spans="1:8" ht="34.5" customHeight="1">
      <c r="A57" s="88" t="s">
        <v>235</v>
      </c>
      <c r="B57" s="149" t="s">
        <v>236</v>
      </c>
      <c r="C57" s="89">
        <v>1045</v>
      </c>
      <c r="D57" s="311"/>
      <c r="E57" s="495"/>
      <c r="F57" s="19"/>
      <c r="G57" s="448"/>
      <c r="H57" s="315"/>
    </row>
    <row r="58" spans="1:8" ht="34.5" customHeight="1">
      <c r="A58" s="88">
        <v>562</v>
      </c>
      <c r="B58" s="148" t="s">
        <v>237</v>
      </c>
      <c r="C58" s="87">
        <v>1046</v>
      </c>
      <c r="D58" s="311">
        <v>8</v>
      </c>
      <c r="E58" s="495">
        <v>103</v>
      </c>
      <c r="F58" s="19">
        <v>103</v>
      </c>
      <c r="G58" s="448">
        <v>106</v>
      </c>
      <c r="H58" s="315">
        <f>G58/F58*100</f>
        <v>102.9126213592233</v>
      </c>
    </row>
    <row r="59" spans="1:8" ht="34.5" customHeight="1">
      <c r="A59" s="86" t="s">
        <v>238</v>
      </c>
      <c r="B59" s="148" t="s">
        <v>239</v>
      </c>
      <c r="C59" s="87">
        <v>1047</v>
      </c>
      <c r="D59" s="311"/>
      <c r="E59" s="495"/>
      <c r="F59" s="19"/>
      <c r="G59" s="448"/>
      <c r="H59" s="315"/>
    </row>
    <row r="60" spans="1:10" ht="34.5" customHeight="1">
      <c r="A60" s="206"/>
      <c r="B60" s="207" t="s">
        <v>240</v>
      </c>
      <c r="C60" s="208">
        <v>1048</v>
      </c>
      <c r="D60" s="312">
        <f>D44-D52</f>
        <v>963</v>
      </c>
      <c r="E60" s="495">
        <v>547</v>
      </c>
      <c r="F60" s="19">
        <v>547</v>
      </c>
      <c r="G60" s="448">
        <f>G44-G52</f>
        <v>582</v>
      </c>
      <c r="H60" s="315">
        <f>G60/F60*100</f>
        <v>106.39853747714807</v>
      </c>
      <c r="I60" s="416"/>
      <c r="J60" s="416"/>
    </row>
    <row r="61" spans="1:8" ht="34.5" customHeight="1">
      <c r="A61" s="206"/>
      <c r="B61" s="207" t="s">
        <v>241</v>
      </c>
      <c r="C61" s="208">
        <v>1049</v>
      </c>
      <c r="D61" s="312"/>
      <c r="E61" s="495"/>
      <c r="F61" s="523"/>
      <c r="G61" s="449"/>
      <c r="H61" s="315"/>
    </row>
    <row r="62" spans="1:8" ht="34.5" customHeight="1">
      <c r="A62" s="88" t="s">
        <v>242</v>
      </c>
      <c r="B62" s="149" t="s">
        <v>243</v>
      </c>
      <c r="C62" s="89">
        <v>1050</v>
      </c>
      <c r="D62" s="311">
        <v>1218</v>
      </c>
      <c r="E62" s="495">
        <v>100</v>
      </c>
      <c r="F62" s="19">
        <v>100</v>
      </c>
      <c r="G62" s="449">
        <v>1250</v>
      </c>
      <c r="H62" s="315">
        <f>G62/F62*100</f>
        <v>1250</v>
      </c>
    </row>
    <row r="63" spans="1:8" ht="34.5" customHeight="1">
      <c r="A63" s="88" t="s">
        <v>244</v>
      </c>
      <c r="B63" s="149" t="s">
        <v>245</v>
      </c>
      <c r="C63" s="211">
        <v>1051</v>
      </c>
      <c r="D63" s="311">
        <v>2260</v>
      </c>
      <c r="E63" s="495"/>
      <c r="F63" s="19"/>
      <c r="G63" s="474"/>
      <c r="H63" s="315"/>
    </row>
    <row r="64" spans="1:13" ht="34.5" customHeight="1">
      <c r="A64" s="206" t="s">
        <v>246</v>
      </c>
      <c r="B64" s="207" t="s">
        <v>247</v>
      </c>
      <c r="C64" s="208">
        <v>1052</v>
      </c>
      <c r="D64" s="312">
        <v>1485</v>
      </c>
      <c r="E64" s="495">
        <v>570</v>
      </c>
      <c r="F64" s="19">
        <v>570</v>
      </c>
      <c r="G64" s="448">
        <v>687</v>
      </c>
      <c r="H64" s="315">
        <f>G64/F64*100</f>
        <v>120.52631578947368</v>
      </c>
      <c r="K64" s="416"/>
      <c r="M64" s="416"/>
    </row>
    <row r="65" spans="1:11" ht="34.5" customHeight="1">
      <c r="A65" s="206" t="s">
        <v>248</v>
      </c>
      <c r="B65" s="207" t="s">
        <v>249</v>
      </c>
      <c r="C65" s="208">
        <v>1053</v>
      </c>
      <c r="D65" s="312">
        <v>296</v>
      </c>
      <c r="E65" s="495">
        <v>240</v>
      </c>
      <c r="F65" s="523">
        <v>240</v>
      </c>
      <c r="G65" s="449">
        <v>249</v>
      </c>
      <c r="H65" s="315">
        <f>G65/F65*100</f>
        <v>103.75000000000001</v>
      </c>
      <c r="K65" s="416"/>
    </row>
    <row r="66" spans="1:10" ht="34.5" customHeight="1">
      <c r="A66" s="212"/>
      <c r="B66" s="213" t="s">
        <v>250</v>
      </c>
      <c r="C66" s="211">
        <v>1054</v>
      </c>
      <c r="D66" s="313"/>
      <c r="E66" s="496">
        <v>1078</v>
      </c>
      <c r="F66" s="523">
        <v>1078</v>
      </c>
      <c r="G66" s="449">
        <f>G42+G60+G62+G64-G65</f>
        <v>3648</v>
      </c>
      <c r="H66" s="315">
        <f>G66/F66*100</f>
        <v>338.404452690167</v>
      </c>
      <c r="I66" s="416"/>
      <c r="J66" s="416"/>
    </row>
    <row r="67" spans="1:8" ht="34.5" customHeight="1">
      <c r="A67" s="212"/>
      <c r="B67" s="213" t="s">
        <v>251</v>
      </c>
      <c r="C67" s="211">
        <v>1055</v>
      </c>
      <c r="D67" s="313">
        <v>1699</v>
      </c>
      <c r="E67" s="495"/>
      <c r="F67" s="523"/>
      <c r="G67" s="474"/>
      <c r="H67" s="315"/>
    </row>
    <row r="68" spans="1:10" ht="34.5" customHeight="1">
      <c r="A68" s="88" t="s">
        <v>125</v>
      </c>
      <c r="B68" s="149" t="s">
        <v>252</v>
      </c>
      <c r="C68" s="89">
        <v>1056</v>
      </c>
      <c r="D68" s="311"/>
      <c r="E68" s="495"/>
      <c r="F68" s="523"/>
      <c r="G68" s="313"/>
      <c r="H68" s="315"/>
      <c r="J68" s="416"/>
    </row>
    <row r="69" spans="1:8" ht="34.5" customHeight="1">
      <c r="A69" s="88" t="s">
        <v>126</v>
      </c>
      <c r="B69" s="149" t="s">
        <v>253</v>
      </c>
      <c r="C69" s="211">
        <v>1057</v>
      </c>
      <c r="D69" s="311">
        <v>25</v>
      </c>
      <c r="E69" s="495"/>
      <c r="F69" s="19"/>
      <c r="G69" s="448"/>
      <c r="H69" s="315"/>
    </row>
    <row r="70" spans="1:10" ht="34.5" customHeight="1">
      <c r="A70" s="206"/>
      <c r="B70" s="207" t="s">
        <v>254</v>
      </c>
      <c r="C70" s="208">
        <v>1058</v>
      </c>
      <c r="D70" s="312"/>
      <c r="E70" s="495">
        <v>1078</v>
      </c>
      <c r="F70" s="19">
        <v>1078</v>
      </c>
      <c r="G70" s="448">
        <f>G66</f>
        <v>3648</v>
      </c>
      <c r="H70" s="315">
        <f>G70/F70*100</f>
        <v>338.404452690167</v>
      </c>
      <c r="I70" s="416"/>
      <c r="J70" s="416"/>
    </row>
    <row r="71" spans="1:11" ht="34.5" customHeight="1">
      <c r="A71" s="214"/>
      <c r="B71" s="209" t="s">
        <v>255</v>
      </c>
      <c r="C71" s="208">
        <v>1059</v>
      </c>
      <c r="D71" s="312">
        <v>1724</v>
      </c>
      <c r="E71" s="495"/>
      <c r="F71" s="523"/>
      <c r="G71" s="449"/>
      <c r="H71" s="315"/>
      <c r="I71" s="416"/>
      <c r="J71" s="416"/>
      <c r="K71" s="416"/>
    </row>
    <row r="72" spans="1:10" ht="34.5" customHeight="1">
      <c r="A72" s="88"/>
      <c r="B72" s="150" t="s">
        <v>256</v>
      </c>
      <c r="C72" s="89"/>
      <c r="D72" s="311"/>
      <c r="E72" s="495"/>
      <c r="F72" s="523"/>
      <c r="G72" s="449"/>
      <c r="H72" s="315"/>
      <c r="J72" s="416"/>
    </row>
    <row r="73" spans="1:12" ht="34.5" customHeight="1">
      <c r="A73" s="88">
        <v>721</v>
      </c>
      <c r="B73" s="150" t="s">
        <v>257</v>
      </c>
      <c r="C73" s="89">
        <v>1060</v>
      </c>
      <c r="D73" s="311"/>
      <c r="E73" s="495"/>
      <c r="F73" s="19"/>
      <c r="G73" s="448">
        <v>86</v>
      </c>
      <c r="H73" s="315"/>
      <c r="J73" s="416"/>
      <c r="K73" s="416"/>
      <c r="L73" s="416"/>
    </row>
    <row r="74" spans="1:8" ht="34.5" customHeight="1">
      <c r="A74" s="88" t="s">
        <v>258</v>
      </c>
      <c r="B74" s="150" t="s">
        <v>259</v>
      </c>
      <c r="C74" s="211">
        <v>1061</v>
      </c>
      <c r="D74" s="311">
        <v>130</v>
      </c>
      <c r="E74" s="495"/>
      <c r="F74" s="19"/>
      <c r="G74" s="474"/>
      <c r="H74" s="315"/>
    </row>
    <row r="75" spans="1:8" ht="34.5" customHeight="1">
      <c r="A75" s="88" t="s">
        <v>258</v>
      </c>
      <c r="B75" s="150" t="s">
        <v>260</v>
      </c>
      <c r="C75" s="211">
        <v>1062</v>
      </c>
      <c r="D75" s="311"/>
      <c r="E75" s="495"/>
      <c r="F75" s="19"/>
      <c r="G75" s="448"/>
      <c r="H75" s="315"/>
    </row>
    <row r="76" spans="1:8" ht="34.5" customHeight="1">
      <c r="A76" s="88">
        <v>723</v>
      </c>
      <c r="B76" s="150" t="s">
        <v>261</v>
      </c>
      <c r="C76" s="89">
        <v>1063</v>
      </c>
      <c r="D76" s="311"/>
      <c r="E76" s="495"/>
      <c r="F76" s="19"/>
      <c r="G76" s="448"/>
      <c r="H76" s="315"/>
    </row>
    <row r="77" spans="1:12" ht="34.5" customHeight="1">
      <c r="A77" s="206"/>
      <c r="B77" s="209" t="s">
        <v>648</v>
      </c>
      <c r="C77" s="208">
        <v>1064</v>
      </c>
      <c r="D77" s="312"/>
      <c r="E77" s="495"/>
      <c r="F77" s="19"/>
      <c r="G77" s="448">
        <f>G70-G73</f>
        <v>3562</v>
      </c>
      <c r="H77" s="315"/>
      <c r="J77" s="416"/>
      <c r="L77" s="416"/>
    </row>
    <row r="78" spans="1:12" ht="34.5" customHeight="1">
      <c r="A78" s="214"/>
      <c r="B78" s="209" t="s">
        <v>649</v>
      </c>
      <c r="C78" s="208">
        <v>1065</v>
      </c>
      <c r="D78" s="312">
        <v>1854</v>
      </c>
      <c r="E78" s="495"/>
      <c r="F78" s="19"/>
      <c r="G78" s="312"/>
      <c r="H78" s="317"/>
      <c r="J78" s="416"/>
      <c r="L78" s="416"/>
    </row>
    <row r="79" spans="1:12" ht="34.5" customHeight="1">
      <c r="A79" s="90"/>
      <c r="B79" s="150" t="s">
        <v>262</v>
      </c>
      <c r="C79" s="89">
        <v>1066</v>
      </c>
      <c r="D79" s="311"/>
      <c r="E79" s="497"/>
      <c r="F79" s="19"/>
      <c r="G79" s="449"/>
      <c r="H79" s="316"/>
      <c r="J79" s="416"/>
      <c r="L79" s="416"/>
    </row>
    <row r="80" spans="1:8" ht="34.5" customHeight="1">
      <c r="A80" s="90"/>
      <c r="B80" s="150" t="s">
        <v>263</v>
      </c>
      <c r="C80" s="89">
        <v>1067</v>
      </c>
      <c r="D80" s="311"/>
      <c r="E80" s="497"/>
      <c r="F80" s="524"/>
      <c r="G80" s="448"/>
      <c r="H80" s="316"/>
    </row>
    <row r="81" spans="1:8" ht="34.5" customHeight="1">
      <c r="A81" s="90"/>
      <c r="B81" s="150" t="s">
        <v>650</v>
      </c>
      <c r="C81" s="89">
        <v>1068</v>
      </c>
      <c r="D81" s="311"/>
      <c r="E81" s="498"/>
      <c r="F81" s="524"/>
      <c r="G81" s="448"/>
      <c r="H81" s="316"/>
    </row>
    <row r="82" spans="1:11" ht="34.5" customHeight="1">
      <c r="A82" s="90"/>
      <c r="B82" s="150" t="s">
        <v>651</v>
      </c>
      <c r="C82" s="89">
        <v>1069</v>
      </c>
      <c r="D82" s="311"/>
      <c r="E82" s="499"/>
      <c r="F82" s="524"/>
      <c r="G82" s="448"/>
      <c r="H82" s="316"/>
      <c r="K82" s="416"/>
    </row>
    <row r="83" spans="1:11" ht="34.5" customHeight="1">
      <c r="A83" s="90"/>
      <c r="B83" s="150" t="s">
        <v>652</v>
      </c>
      <c r="C83" s="211"/>
      <c r="D83" s="311"/>
      <c r="E83" s="498"/>
      <c r="F83" s="525"/>
      <c r="G83" s="448"/>
      <c r="H83" s="316"/>
      <c r="K83" s="416"/>
    </row>
    <row r="84" spans="1:11" ht="34.5" customHeight="1">
      <c r="A84" s="90"/>
      <c r="B84" s="150" t="s">
        <v>127</v>
      </c>
      <c r="C84" s="211">
        <v>1070</v>
      </c>
      <c r="D84" s="311"/>
      <c r="E84" s="500"/>
      <c r="F84" s="526"/>
      <c r="G84" s="448"/>
      <c r="H84" s="316"/>
      <c r="J84" s="416"/>
      <c r="K84" s="416"/>
    </row>
    <row r="85" spans="1:12" ht="34.5" customHeight="1" thickBot="1">
      <c r="A85" s="91"/>
      <c r="B85" s="151" t="s">
        <v>128</v>
      </c>
      <c r="C85" s="145">
        <v>1071</v>
      </c>
      <c r="D85" s="314"/>
      <c r="E85" s="501"/>
      <c r="F85" s="527"/>
      <c r="G85" s="448"/>
      <c r="H85" s="318"/>
      <c r="J85" s="416"/>
      <c r="K85" s="416"/>
      <c r="L85" s="416"/>
    </row>
    <row r="86" spans="3:11" ht="15.75">
      <c r="C86" s="216"/>
      <c r="D86" s="201"/>
      <c r="K86" s="416"/>
    </row>
    <row r="87" spans="1:11" ht="18.75">
      <c r="A87" s="54" t="s">
        <v>775</v>
      </c>
      <c r="B87" s="54" t="s">
        <v>811</v>
      </c>
      <c r="C87" s="215" t="s">
        <v>55</v>
      </c>
      <c r="D87" s="215"/>
      <c r="E87" s="58"/>
      <c r="F87" s="54" t="s">
        <v>638</v>
      </c>
      <c r="G87" s="59"/>
      <c r="H87" s="54"/>
      <c r="K87" s="416"/>
    </row>
    <row r="88" spans="3:12" ht="18.75">
      <c r="C88" s="215"/>
      <c r="K88" s="416"/>
      <c r="L88" s="416"/>
    </row>
    <row r="92" ht="15.75">
      <c r="E92" s="416"/>
    </row>
    <row r="93" ht="15.75">
      <c r="E93" s="416"/>
    </row>
  </sheetData>
  <sheetProtection/>
  <mergeCells count="8">
    <mergeCell ref="A4:H4"/>
    <mergeCell ref="A8:A9"/>
    <mergeCell ref="H8:H9"/>
    <mergeCell ref="B8:B9"/>
    <mergeCell ref="E8:E9"/>
    <mergeCell ref="F8:G8"/>
    <mergeCell ref="D8:D9"/>
    <mergeCell ref="C8:C9"/>
  </mergeCells>
  <printOptions/>
  <pageMargins left="0.25" right="0.25" top="0.75" bottom="0.75" header="0.3" footer="0.3"/>
  <pageSetup fitToHeight="0" fitToWidth="1" horizontalDpi="600" verticalDpi="600" orientation="portrait" paperSize="9" scale="31" r:id="rId1"/>
</worksheet>
</file>

<file path=xl/worksheets/sheet10.xml><?xml version="1.0" encoding="utf-8"?>
<worksheet xmlns="http://schemas.openxmlformats.org/spreadsheetml/2006/main" xmlns:r="http://schemas.openxmlformats.org/officeDocument/2006/relationships">
  <sheetPr>
    <tabColor theme="0"/>
    <pageSetUpPr fitToPage="1"/>
  </sheetPr>
  <dimension ref="A2:U32"/>
  <sheetViews>
    <sheetView zoomScale="75" zoomScaleNormal="75" zoomScalePageLayoutView="0" workbookViewId="0" topLeftCell="A1">
      <selection activeCell="A31" sqref="A31:H31"/>
    </sheetView>
  </sheetViews>
  <sheetFormatPr defaultColWidth="9.140625" defaultRowHeight="12.75"/>
  <cols>
    <col min="1" max="1" width="31.7109375" style="16" customWidth="1"/>
    <col min="2" max="2" width="28.28125" style="16" bestFit="1" customWidth="1"/>
    <col min="3" max="3" width="12.8515625" style="16" customWidth="1"/>
    <col min="4" max="4" width="16.7109375" style="16" customWidth="1"/>
    <col min="5" max="5" width="19.421875" style="16" customWidth="1"/>
    <col min="6" max="7" width="27.28125" style="16" customWidth="1"/>
    <col min="8" max="9" width="13.7109375" style="16" customWidth="1"/>
    <col min="10" max="10" width="16.57421875" style="16" customWidth="1"/>
    <col min="11" max="21" width="13.7109375" style="16" customWidth="1"/>
    <col min="22" max="16384" width="9.140625" style="16" customWidth="1"/>
  </cols>
  <sheetData>
    <row r="2" ht="15.75">
      <c r="U2" s="11" t="s">
        <v>616</v>
      </c>
    </row>
    <row r="4" spans="1:2" ht="20.25">
      <c r="A4" s="131" t="s">
        <v>739</v>
      </c>
      <c r="B4" s="131" t="s">
        <v>873</v>
      </c>
    </row>
    <row r="5" spans="1:2" ht="20.25">
      <c r="A5" s="131" t="s">
        <v>874</v>
      </c>
      <c r="B5" s="669" t="s">
        <v>875</v>
      </c>
    </row>
    <row r="6" ht="15.75">
      <c r="A6" s="10" t="s">
        <v>181</v>
      </c>
    </row>
    <row r="8" spans="1:21" ht="20.25">
      <c r="A8" s="606" t="s">
        <v>54</v>
      </c>
      <c r="B8" s="606"/>
      <c r="C8" s="606"/>
      <c r="D8" s="606"/>
      <c r="E8" s="606"/>
      <c r="F8" s="606"/>
      <c r="G8" s="606"/>
      <c r="H8" s="606"/>
      <c r="I8" s="606"/>
      <c r="J8" s="606"/>
      <c r="K8" s="606"/>
      <c r="L8" s="606"/>
      <c r="M8" s="606"/>
      <c r="N8" s="606"/>
      <c r="O8" s="606"/>
      <c r="P8" s="606"/>
      <c r="Q8" s="606"/>
      <c r="R8" s="606"/>
      <c r="S8" s="606"/>
      <c r="T8" s="606"/>
      <c r="U8" s="606"/>
    </row>
    <row r="9" spans="3:13" ht="16.5" thickBot="1">
      <c r="C9" s="18"/>
      <c r="D9" s="18"/>
      <c r="E9" s="18"/>
      <c r="F9" s="18"/>
      <c r="G9" s="18"/>
      <c r="H9" s="18"/>
      <c r="I9" s="18"/>
      <c r="J9" s="18"/>
      <c r="K9" s="18"/>
      <c r="L9" s="18"/>
      <c r="M9" s="18"/>
    </row>
    <row r="10" spans="1:21" ht="38.25" customHeight="1">
      <c r="A10" s="615" t="s">
        <v>23</v>
      </c>
      <c r="B10" s="617" t="s">
        <v>24</v>
      </c>
      <c r="C10" s="619" t="s">
        <v>25</v>
      </c>
      <c r="D10" s="567" t="s">
        <v>607</v>
      </c>
      <c r="E10" s="567" t="s">
        <v>624</v>
      </c>
      <c r="F10" s="567" t="s">
        <v>793</v>
      </c>
      <c r="G10" s="567" t="s">
        <v>794</v>
      </c>
      <c r="H10" s="567" t="s">
        <v>729</v>
      </c>
      <c r="I10" s="567" t="s">
        <v>26</v>
      </c>
      <c r="J10" s="567" t="s">
        <v>730</v>
      </c>
      <c r="K10" s="567" t="s">
        <v>27</v>
      </c>
      <c r="L10" s="567" t="s">
        <v>28</v>
      </c>
      <c r="M10" s="567" t="s">
        <v>29</v>
      </c>
      <c r="N10" s="565" t="s">
        <v>58</v>
      </c>
      <c r="O10" s="566"/>
      <c r="P10" s="566"/>
      <c r="Q10" s="566"/>
      <c r="R10" s="566"/>
      <c r="S10" s="566"/>
      <c r="T10" s="566"/>
      <c r="U10" s="597"/>
    </row>
    <row r="11" spans="1:21" ht="48.75" customHeight="1" thickBot="1">
      <c r="A11" s="616"/>
      <c r="B11" s="618"/>
      <c r="C11" s="620"/>
      <c r="D11" s="568"/>
      <c r="E11" s="568"/>
      <c r="F11" s="568"/>
      <c r="G11" s="568"/>
      <c r="H11" s="568"/>
      <c r="I11" s="568"/>
      <c r="J11" s="568"/>
      <c r="K11" s="568"/>
      <c r="L11" s="568"/>
      <c r="M11" s="568"/>
      <c r="N11" s="229" t="s">
        <v>30</v>
      </c>
      <c r="O11" s="229" t="s">
        <v>31</v>
      </c>
      <c r="P11" s="229" t="s">
        <v>32</v>
      </c>
      <c r="Q11" s="229" t="s">
        <v>33</v>
      </c>
      <c r="R11" s="229" t="s">
        <v>34</v>
      </c>
      <c r="S11" s="229" t="s">
        <v>35</v>
      </c>
      <c r="T11" s="229" t="s">
        <v>36</v>
      </c>
      <c r="U11" s="230" t="s">
        <v>37</v>
      </c>
    </row>
    <row r="12" spans="1:21" ht="15.75">
      <c r="A12" s="232" t="s">
        <v>57</v>
      </c>
      <c r="B12" s="233"/>
      <c r="C12" s="234"/>
      <c r="D12" s="234"/>
      <c r="E12" s="234"/>
      <c r="F12" s="234"/>
      <c r="G12" s="234"/>
      <c r="H12" s="234"/>
      <c r="I12" s="234"/>
      <c r="J12" s="234"/>
      <c r="K12" s="234"/>
      <c r="L12" s="234"/>
      <c r="M12" s="234"/>
      <c r="N12" s="234"/>
      <c r="O12" s="234"/>
      <c r="P12" s="234"/>
      <c r="Q12" s="234"/>
      <c r="R12" s="234"/>
      <c r="S12" s="234"/>
      <c r="T12" s="234"/>
      <c r="U12" s="231"/>
    </row>
    <row r="13" spans="1:21" ht="15.75">
      <c r="A13" s="235" t="s">
        <v>743</v>
      </c>
      <c r="B13" s="19"/>
      <c r="C13" s="19" t="s">
        <v>795</v>
      </c>
      <c r="D13" s="417"/>
      <c r="E13" s="19"/>
      <c r="F13" s="19">
        <v>1367.01</v>
      </c>
      <c r="G13" s="417">
        <v>160750</v>
      </c>
      <c r="H13" s="19">
        <v>2014</v>
      </c>
      <c r="I13" s="19">
        <v>2020</v>
      </c>
      <c r="J13" s="19"/>
      <c r="K13" s="19"/>
      <c r="L13" s="418">
        <v>0.02</v>
      </c>
      <c r="M13" s="19">
        <v>2</v>
      </c>
      <c r="N13" s="19"/>
      <c r="O13" s="19">
        <v>160713</v>
      </c>
      <c r="P13" s="19"/>
      <c r="Q13" s="417"/>
      <c r="R13" s="19"/>
      <c r="S13" s="19">
        <v>1634</v>
      </c>
      <c r="T13" s="19"/>
      <c r="U13" s="419"/>
    </row>
    <row r="14" spans="1:21" ht="15.75">
      <c r="A14" s="235" t="s">
        <v>2</v>
      </c>
      <c r="B14" s="19"/>
      <c r="C14" s="19"/>
      <c r="D14" s="19"/>
      <c r="E14" s="19"/>
      <c r="F14" s="19"/>
      <c r="G14" s="19"/>
      <c r="H14" s="19"/>
      <c r="I14" s="19"/>
      <c r="J14" s="19"/>
      <c r="K14" s="19"/>
      <c r="L14" s="19"/>
      <c r="M14" s="19"/>
      <c r="N14" s="19"/>
      <c r="O14" s="19"/>
      <c r="P14" s="19"/>
      <c r="Q14" s="19"/>
      <c r="R14" s="19"/>
      <c r="S14" s="19"/>
      <c r="T14" s="19"/>
      <c r="U14" s="108"/>
    </row>
    <row r="15" spans="1:21" ht="15.75">
      <c r="A15" s="235" t="s">
        <v>2</v>
      </c>
      <c r="B15" s="19"/>
      <c r="C15" s="19"/>
      <c r="D15" s="19"/>
      <c r="E15" s="19"/>
      <c r="F15" s="19"/>
      <c r="G15" s="19"/>
      <c r="H15" s="19"/>
      <c r="I15" s="19"/>
      <c r="J15" s="19"/>
      <c r="K15" s="19"/>
      <c r="L15" s="19"/>
      <c r="M15" s="19"/>
      <c r="N15" s="19"/>
      <c r="O15" s="417"/>
      <c r="P15" s="19"/>
      <c r="Q15" s="417"/>
      <c r="R15" s="19"/>
      <c r="S15" s="417"/>
      <c r="T15" s="19"/>
      <c r="U15" s="419"/>
    </row>
    <row r="16" spans="1:21" ht="15.75">
      <c r="A16" s="235" t="s">
        <v>2</v>
      </c>
      <c r="B16" s="19"/>
      <c r="C16" s="19"/>
      <c r="D16" s="19"/>
      <c r="E16" s="19"/>
      <c r="F16" s="19"/>
      <c r="G16" s="19"/>
      <c r="H16" s="19"/>
      <c r="I16" s="19"/>
      <c r="J16" s="19"/>
      <c r="K16" s="19"/>
      <c r="L16" s="19"/>
      <c r="M16" s="19"/>
      <c r="N16" s="19"/>
      <c r="O16" s="19"/>
      <c r="P16" s="19"/>
      <c r="Q16" s="19"/>
      <c r="R16" s="19"/>
      <c r="S16" s="19"/>
      <c r="T16" s="19"/>
      <c r="U16" s="108"/>
    </row>
    <row r="17" spans="1:21" ht="15.75">
      <c r="A17" s="235" t="s">
        <v>2</v>
      </c>
      <c r="B17" s="19"/>
      <c r="C17" s="19"/>
      <c r="D17" s="19"/>
      <c r="E17" s="19"/>
      <c r="F17" s="19"/>
      <c r="G17" s="19"/>
      <c r="H17" s="19"/>
      <c r="I17" s="19"/>
      <c r="J17" s="19"/>
      <c r="K17" s="19"/>
      <c r="L17" s="19"/>
      <c r="M17" s="19"/>
      <c r="N17" s="19"/>
      <c r="O17" s="19"/>
      <c r="P17" s="19"/>
      <c r="Q17" s="19"/>
      <c r="R17" s="19"/>
      <c r="S17" s="19"/>
      <c r="T17" s="19"/>
      <c r="U17" s="108"/>
    </row>
    <row r="18" spans="1:21" ht="15.75">
      <c r="A18" s="236" t="s">
        <v>38</v>
      </c>
      <c r="B18" s="20"/>
      <c r="C18" s="19"/>
      <c r="D18" s="19"/>
      <c r="E18" s="19"/>
      <c r="F18" s="19"/>
      <c r="G18" s="19"/>
      <c r="H18" s="19"/>
      <c r="I18" s="19"/>
      <c r="J18" s="19"/>
      <c r="K18" s="19"/>
      <c r="L18" s="19"/>
      <c r="M18" s="19"/>
      <c r="N18" s="19"/>
      <c r="O18" s="19"/>
      <c r="P18" s="19"/>
      <c r="Q18" s="19"/>
      <c r="R18" s="19"/>
      <c r="S18" s="19"/>
      <c r="T18" s="19"/>
      <c r="U18" s="108"/>
    </row>
    <row r="19" spans="1:21" ht="15.75">
      <c r="A19" s="235" t="s">
        <v>2</v>
      </c>
      <c r="B19" s="19"/>
      <c r="C19" s="19"/>
      <c r="D19" s="19"/>
      <c r="E19" s="19"/>
      <c r="F19" s="19"/>
      <c r="G19" s="19"/>
      <c r="H19" s="19"/>
      <c r="I19" s="19"/>
      <c r="J19" s="19"/>
      <c r="K19" s="19"/>
      <c r="L19" s="19"/>
      <c r="M19" s="19"/>
      <c r="N19" s="19"/>
      <c r="O19" s="19"/>
      <c r="P19" s="19"/>
      <c r="Q19" s="19"/>
      <c r="R19" s="19"/>
      <c r="S19" s="19"/>
      <c r="T19" s="19"/>
      <c r="U19" s="108"/>
    </row>
    <row r="20" spans="1:21" ht="15.75">
      <c r="A20" s="235" t="s">
        <v>2</v>
      </c>
      <c r="B20" s="19"/>
      <c r="C20" s="19"/>
      <c r="D20" s="19"/>
      <c r="E20" s="19"/>
      <c r="F20" s="19"/>
      <c r="G20" s="19"/>
      <c r="H20" s="19"/>
      <c r="I20" s="19"/>
      <c r="J20" s="19"/>
      <c r="K20" s="19"/>
      <c r="L20" s="19"/>
      <c r="M20" s="19"/>
      <c r="N20" s="19"/>
      <c r="O20" s="19"/>
      <c r="P20" s="19"/>
      <c r="Q20" s="19"/>
      <c r="R20" s="19"/>
      <c r="S20" s="19"/>
      <c r="T20" s="19"/>
      <c r="U20" s="108"/>
    </row>
    <row r="21" spans="1:21" ht="15.75">
      <c r="A21" s="235" t="s">
        <v>2</v>
      </c>
      <c r="B21" s="19"/>
      <c r="C21" s="19"/>
      <c r="D21" s="19"/>
      <c r="E21" s="19"/>
      <c r="F21" s="19"/>
      <c r="G21" s="19"/>
      <c r="H21" s="19"/>
      <c r="I21" s="19"/>
      <c r="J21" s="19"/>
      <c r="K21" s="19"/>
      <c r="L21" s="19"/>
      <c r="M21" s="19"/>
      <c r="N21" s="19"/>
      <c r="O21" s="19"/>
      <c r="P21" s="19"/>
      <c r="Q21" s="19"/>
      <c r="R21" s="19"/>
      <c r="S21" s="19"/>
      <c r="T21" s="19"/>
      <c r="U21" s="108"/>
    </row>
    <row r="22" spans="1:21" ht="15.75">
      <c r="A22" s="235" t="s">
        <v>2</v>
      </c>
      <c r="B22" s="19"/>
      <c r="C22" s="19"/>
      <c r="D22" s="19"/>
      <c r="E22" s="19"/>
      <c r="F22" s="19"/>
      <c r="G22" s="19"/>
      <c r="H22" s="19"/>
      <c r="I22" s="19"/>
      <c r="J22" s="19"/>
      <c r="K22" s="19"/>
      <c r="L22" s="19"/>
      <c r="M22" s="19"/>
      <c r="N22" s="19"/>
      <c r="O22" s="19"/>
      <c r="P22" s="19"/>
      <c r="Q22" s="19"/>
      <c r="R22" s="19"/>
      <c r="S22" s="19"/>
      <c r="T22" s="19"/>
      <c r="U22" s="108"/>
    </row>
    <row r="23" spans="1:21" ht="15.75">
      <c r="A23" s="235" t="s">
        <v>2</v>
      </c>
      <c r="B23" s="19"/>
      <c r="C23" s="19"/>
      <c r="D23" s="19"/>
      <c r="E23" s="19"/>
      <c r="F23" s="19"/>
      <c r="G23" s="19"/>
      <c r="H23" s="19"/>
      <c r="I23" s="19"/>
      <c r="J23" s="19"/>
      <c r="K23" s="19"/>
      <c r="L23" s="19"/>
      <c r="M23" s="19"/>
      <c r="N23" s="19"/>
      <c r="O23" s="19"/>
      <c r="P23" s="19"/>
      <c r="Q23" s="19"/>
      <c r="R23" s="19"/>
      <c r="S23" s="19"/>
      <c r="T23" s="19"/>
      <c r="U23" s="108"/>
    </row>
    <row r="24" spans="1:21" ht="16.5" thickBot="1">
      <c r="A24" s="237" t="s">
        <v>3</v>
      </c>
      <c r="B24" s="238"/>
      <c r="C24" s="106"/>
      <c r="D24" s="106"/>
      <c r="E24" s="106"/>
      <c r="F24" s="106"/>
      <c r="G24" s="106"/>
      <c r="H24" s="106"/>
      <c r="I24" s="106"/>
      <c r="J24" s="106"/>
      <c r="K24" s="106"/>
      <c r="L24" s="106"/>
      <c r="M24" s="106"/>
      <c r="N24" s="106"/>
      <c r="O24" s="106"/>
      <c r="P24" s="106"/>
      <c r="Q24" s="106"/>
      <c r="R24" s="106"/>
      <c r="S24" s="106"/>
      <c r="T24" s="106"/>
      <c r="U24" s="107"/>
    </row>
    <row r="25" spans="1:15" ht="16.5" thickBot="1">
      <c r="A25" s="241" t="s">
        <v>39</v>
      </c>
      <c r="B25" s="242"/>
      <c r="C25" s="21"/>
      <c r="D25" s="21"/>
      <c r="E25" s="21"/>
      <c r="F25" s="21"/>
      <c r="G25" s="21"/>
      <c r="H25" s="21"/>
      <c r="I25" s="21"/>
      <c r="J25" s="21"/>
      <c r="K25" s="21"/>
      <c r="L25" s="21"/>
      <c r="M25" s="21"/>
      <c r="N25" s="21"/>
      <c r="O25" s="21"/>
    </row>
    <row r="26" spans="1:15" ht="16.5" thickBot="1">
      <c r="A26" s="239" t="s">
        <v>40</v>
      </c>
      <c r="B26" s="240"/>
      <c r="C26" s="21"/>
      <c r="D26" s="21"/>
      <c r="E26" s="21"/>
      <c r="F26" s="21"/>
      <c r="G26" s="21"/>
      <c r="H26" s="21"/>
      <c r="I26" s="21"/>
      <c r="J26" s="21"/>
      <c r="K26" s="21"/>
      <c r="L26" s="21"/>
      <c r="M26" s="21"/>
      <c r="N26" s="21"/>
      <c r="O26" s="21"/>
    </row>
    <row r="28" spans="1:5" ht="15.75">
      <c r="A28" s="85" t="s">
        <v>5</v>
      </c>
      <c r="B28" s="85"/>
      <c r="C28" s="10"/>
      <c r="D28" s="10"/>
      <c r="E28" s="10"/>
    </row>
    <row r="29" spans="1:6" ht="15.75">
      <c r="A29" s="10" t="s">
        <v>182</v>
      </c>
      <c r="B29" s="10"/>
      <c r="C29" s="10"/>
      <c r="D29" s="10"/>
      <c r="E29" s="10"/>
      <c r="F29" s="10"/>
    </row>
    <row r="31" spans="1:19" ht="18.75">
      <c r="A31" s="673" t="s">
        <v>877</v>
      </c>
      <c r="B31" s="673"/>
      <c r="C31" s="57" t="s">
        <v>55</v>
      </c>
      <c r="D31" s="57"/>
      <c r="E31" s="57"/>
      <c r="F31" s="674" t="s">
        <v>56</v>
      </c>
      <c r="G31" s="54"/>
      <c r="S31" s="2"/>
    </row>
    <row r="32" ht="15.75">
      <c r="C32" s="29"/>
    </row>
  </sheetData>
  <sheetProtection/>
  <mergeCells count="16">
    <mergeCell ref="D10:D11"/>
    <mergeCell ref="E10:E11"/>
    <mergeCell ref="I10:I11"/>
    <mergeCell ref="J10:J11"/>
    <mergeCell ref="K10:K11"/>
    <mergeCell ref="H10:H11"/>
    <mergeCell ref="A31:B31"/>
    <mergeCell ref="A8:U8"/>
    <mergeCell ref="A10:A11"/>
    <mergeCell ref="B10:B11"/>
    <mergeCell ref="C10:C11"/>
    <mergeCell ref="F10:F11"/>
    <mergeCell ref="L10:L11"/>
    <mergeCell ref="M10:M11"/>
    <mergeCell ref="N10:U10"/>
    <mergeCell ref="G10:G11"/>
  </mergeCells>
  <printOptions/>
  <pageMargins left="0.25" right="0.25" top="0.75" bottom="0.75" header="0.3" footer="0.3"/>
  <pageSetup fitToHeight="1" fitToWidth="1" orientation="landscape" scale="37" r:id="rId1"/>
</worksheet>
</file>

<file path=xl/worksheets/sheet11.xml><?xml version="1.0" encoding="utf-8"?>
<worksheet xmlns="http://schemas.openxmlformats.org/spreadsheetml/2006/main" xmlns:r="http://schemas.openxmlformats.org/officeDocument/2006/relationships">
  <sheetPr>
    <tabColor theme="0" tint="-0.04997999966144562"/>
  </sheetPr>
  <dimension ref="A1:J80"/>
  <sheetViews>
    <sheetView zoomScale="55" zoomScaleNormal="55" zoomScalePageLayoutView="0" workbookViewId="0" topLeftCell="A67">
      <selection activeCell="D90" sqref="D90"/>
    </sheetView>
  </sheetViews>
  <sheetFormatPr defaultColWidth="9.140625" defaultRowHeight="12.75"/>
  <cols>
    <col min="1" max="1" width="21.7109375" style="2" customWidth="1"/>
    <col min="2" max="2" width="28.7109375" style="48" customWidth="1"/>
    <col min="3" max="3" width="60.57421875" style="2" customWidth="1"/>
    <col min="4" max="6" width="50.7109375" style="2" customWidth="1"/>
    <col min="7" max="16384" width="9.140625" style="2" customWidth="1"/>
  </cols>
  <sheetData>
    <row r="1" spans="1:6" ht="20.25">
      <c r="A1" s="129"/>
      <c r="B1" s="130"/>
      <c r="C1" s="129"/>
      <c r="D1" s="129"/>
      <c r="E1" s="129"/>
      <c r="F1" s="129"/>
    </row>
    <row r="2" spans="1:6" ht="20.25">
      <c r="A2" s="131" t="s">
        <v>739</v>
      </c>
      <c r="B2" s="131" t="s">
        <v>873</v>
      </c>
      <c r="C2" s="133"/>
      <c r="D2" s="133"/>
      <c r="E2" s="133"/>
      <c r="F2" s="133"/>
    </row>
    <row r="3" spans="1:6" ht="20.25">
      <c r="A3" s="131" t="s">
        <v>874</v>
      </c>
      <c r="B3" s="669" t="s">
        <v>875</v>
      </c>
      <c r="C3" s="133"/>
      <c r="D3" s="133"/>
      <c r="E3" s="133"/>
      <c r="F3" s="134" t="s">
        <v>615</v>
      </c>
    </row>
    <row r="4" spans="1:6" ht="20.25">
      <c r="A4" s="131"/>
      <c r="B4" s="132"/>
      <c r="C4" s="133"/>
      <c r="D4" s="133"/>
      <c r="E4" s="133"/>
      <c r="F4" s="133"/>
    </row>
    <row r="5" spans="1:6" ht="20.25">
      <c r="A5" s="131"/>
      <c r="B5" s="132"/>
      <c r="C5" s="133"/>
      <c r="D5" s="133"/>
      <c r="E5" s="133"/>
      <c r="F5" s="133"/>
    </row>
    <row r="6" spans="1:6" ht="20.25">
      <c r="A6" s="129"/>
      <c r="B6" s="130"/>
      <c r="C6" s="129"/>
      <c r="D6" s="129"/>
      <c r="E6" s="129"/>
      <c r="F6" s="129"/>
    </row>
    <row r="7" spans="1:10" ht="30">
      <c r="A7" s="624" t="s">
        <v>116</v>
      </c>
      <c r="B7" s="624"/>
      <c r="C7" s="624"/>
      <c r="D7" s="624"/>
      <c r="E7" s="624"/>
      <c r="F7" s="624"/>
      <c r="G7" s="1"/>
      <c r="H7" s="1"/>
      <c r="I7" s="1"/>
      <c r="J7" s="1"/>
    </row>
    <row r="8" spans="1:6" ht="20.25">
      <c r="A8" s="129"/>
      <c r="B8" s="130"/>
      <c r="C8" s="129"/>
      <c r="D8" s="129"/>
      <c r="E8" s="129"/>
      <c r="F8" s="129"/>
    </row>
    <row r="9" spans="1:6" ht="20.25">
      <c r="A9" s="129"/>
      <c r="B9" s="130"/>
      <c r="C9" s="129"/>
      <c r="D9" s="129"/>
      <c r="E9" s="129"/>
      <c r="F9" s="129"/>
    </row>
    <row r="10" spans="1:10" ht="20.25">
      <c r="A10" s="131"/>
      <c r="B10" s="132"/>
      <c r="C10" s="131"/>
      <c r="D10" s="131"/>
      <c r="E10" s="131"/>
      <c r="F10" s="131"/>
      <c r="G10" s="1"/>
      <c r="H10" s="1"/>
      <c r="I10" s="1"/>
      <c r="J10" s="1"/>
    </row>
    <row r="11" spans="1:6" ht="21" thickBot="1">
      <c r="A11" s="129"/>
      <c r="B11" s="130"/>
      <c r="C11" s="129"/>
      <c r="D11" s="129"/>
      <c r="E11" s="129"/>
      <c r="F11" s="129"/>
    </row>
    <row r="12" spans="1:10" s="54" customFormat="1" ht="64.5" customHeight="1" thickBot="1">
      <c r="A12" s="336" t="s">
        <v>117</v>
      </c>
      <c r="B12" s="335" t="s">
        <v>111</v>
      </c>
      <c r="C12" s="324" t="s">
        <v>118</v>
      </c>
      <c r="D12" s="324" t="s">
        <v>119</v>
      </c>
      <c r="E12" s="324" t="s">
        <v>120</v>
      </c>
      <c r="F12" s="325" t="s">
        <v>121</v>
      </c>
      <c r="G12" s="84"/>
      <c r="H12" s="84"/>
      <c r="I12" s="84"/>
      <c r="J12" s="84"/>
    </row>
    <row r="13" spans="1:10" s="54" customFormat="1" ht="19.5" customHeight="1" thickBot="1">
      <c r="A13" s="337">
        <v>1</v>
      </c>
      <c r="B13" s="453">
        <v>2</v>
      </c>
      <c r="C13" s="326">
        <v>3</v>
      </c>
      <c r="D13" s="326">
        <v>4</v>
      </c>
      <c r="E13" s="326">
        <v>5</v>
      </c>
      <c r="F13" s="327">
        <v>6</v>
      </c>
      <c r="G13" s="84"/>
      <c r="H13" s="84"/>
      <c r="I13" s="84"/>
      <c r="J13" s="84"/>
    </row>
    <row r="14" spans="1:6" s="54" customFormat="1" ht="34.5" customHeight="1">
      <c r="A14" s="625" t="s">
        <v>769</v>
      </c>
      <c r="B14" s="454" t="s">
        <v>420</v>
      </c>
      <c r="C14" s="461" t="s">
        <v>745</v>
      </c>
      <c r="D14" s="462" t="s">
        <v>746</v>
      </c>
      <c r="E14" s="330"/>
      <c r="F14" s="441">
        <v>7307.87</v>
      </c>
    </row>
    <row r="15" spans="1:6" s="54" customFormat="1" ht="34.5" customHeight="1">
      <c r="A15" s="626"/>
      <c r="B15" s="454" t="s">
        <v>420</v>
      </c>
      <c r="C15" s="463" t="s">
        <v>745</v>
      </c>
      <c r="D15" s="423" t="s">
        <v>770</v>
      </c>
      <c r="E15" s="329"/>
      <c r="F15" s="442">
        <v>913631.4</v>
      </c>
    </row>
    <row r="16" spans="1:6" s="54" customFormat="1" ht="34.5" customHeight="1">
      <c r="A16" s="626"/>
      <c r="B16" s="454" t="s">
        <v>420</v>
      </c>
      <c r="C16" s="463" t="s">
        <v>745</v>
      </c>
      <c r="D16" s="423" t="s">
        <v>748</v>
      </c>
      <c r="E16" s="329"/>
      <c r="F16" s="442">
        <v>2033666.61</v>
      </c>
    </row>
    <row r="17" spans="1:6" s="54" customFormat="1" ht="34.5" customHeight="1">
      <c r="A17" s="626"/>
      <c r="B17" s="454" t="s">
        <v>420</v>
      </c>
      <c r="C17" s="463" t="s">
        <v>745</v>
      </c>
      <c r="D17" s="423" t="s">
        <v>749</v>
      </c>
      <c r="E17" s="329"/>
      <c r="F17" s="442">
        <v>1430443.87</v>
      </c>
    </row>
    <row r="18" spans="1:6" s="54" customFormat="1" ht="34.5" customHeight="1">
      <c r="A18" s="626"/>
      <c r="B18" s="454" t="s">
        <v>420</v>
      </c>
      <c r="C18" s="463" t="s">
        <v>745</v>
      </c>
      <c r="D18" s="423" t="s">
        <v>750</v>
      </c>
      <c r="E18" s="329"/>
      <c r="F18" s="442">
        <v>0</v>
      </c>
    </row>
    <row r="19" spans="1:6" s="54" customFormat="1" ht="34.5" customHeight="1">
      <c r="A19" s="626"/>
      <c r="B19" s="454" t="s">
        <v>420</v>
      </c>
      <c r="C19" s="463" t="s">
        <v>745</v>
      </c>
      <c r="D19" s="455" t="s">
        <v>765</v>
      </c>
      <c r="E19" s="329"/>
      <c r="F19" s="442">
        <v>3198017.76</v>
      </c>
    </row>
    <row r="20" spans="1:6" s="54" customFormat="1" ht="34.5" customHeight="1">
      <c r="A20" s="626"/>
      <c r="B20" s="454" t="s">
        <v>420</v>
      </c>
      <c r="C20" s="463" t="s">
        <v>745</v>
      </c>
      <c r="D20" s="423" t="s">
        <v>752</v>
      </c>
      <c r="E20" s="329"/>
      <c r="F20" s="442">
        <v>1060587.59</v>
      </c>
    </row>
    <row r="21" spans="1:6" s="54" customFormat="1" ht="34.5" customHeight="1">
      <c r="A21" s="626"/>
      <c r="B21" s="454" t="s">
        <v>420</v>
      </c>
      <c r="C21" s="463" t="s">
        <v>745</v>
      </c>
      <c r="D21" s="455" t="s">
        <v>753</v>
      </c>
      <c r="E21" s="329"/>
      <c r="F21" s="442"/>
    </row>
    <row r="22" spans="1:6" s="54" customFormat="1" ht="34.5" customHeight="1">
      <c r="A22" s="626"/>
      <c r="B22" s="454" t="s">
        <v>420</v>
      </c>
      <c r="C22" s="464" t="s">
        <v>754</v>
      </c>
      <c r="D22" s="423"/>
      <c r="E22" s="329"/>
      <c r="F22" s="442">
        <v>2696.5</v>
      </c>
    </row>
    <row r="23" spans="1:6" s="54" customFormat="1" ht="34.5" customHeight="1">
      <c r="A23" s="626"/>
      <c r="B23" s="454" t="s">
        <v>420</v>
      </c>
      <c r="C23" s="423" t="s">
        <v>764</v>
      </c>
      <c r="D23" s="423" t="s">
        <v>771</v>
      </c>
      <c r="E23" s="135"/>
      <c r="F23" s="442"/>
    </row>
    <row r="24" spans="1:6" s="54" customFormat="1" ht="34.5" customHeight="1">
      <c r="A24" s="626"/>
      <c r="B24" s="454" t="s">
        <v>420</v>
      </c>
      <c r="C24" s="463" t="s">
        <v>755</v>
      </c>
      <c r="D24" s="423"/>
      <c r="E24" s="328"/>
      <c r="F24" s="442">
        <v>70492.3</v>
      </c>
    </row>
    <row r="25" spans="1:6" s="54" customFormat="1" ht="34.5" customHeight="1" thickBot="1">
      <c r="A25" s="627"/>
      <c r="B25" s="341" t="s">
        <v>708</v>
      </c>
      <c r="C25" s="423"/>
      <c r="D25" s="339"/>
      <c r="E25" s="339"/>
      <c r="F25" s="451">
        <f>SUM(F14:F24)</f>
        <v>8716843.9</v>
      </c>
    </row>
    <row r="26" spans="1:6" s="54" customFormat="1" ht="34.5" customHeight="1" thickBot="1">
      <c r="A26" s="623" t="s">
        <v>778</v>
      </c>
      <c r="B26" s="456" t="s">
        <v>420</v>
      </c>
      <c r="C26" s="461" t="s">
        <v>745</v>
      </c>
      <c r="D26" s="462" t="s">
        <v>746</v>
      </c>
      <c r="E26" s="330"/>
      <c r="F26" s="441">
        <v>11020</v>
      </c>
    </row>
    <row r="27" spans="1:6" s="54" customFormat="1" ht="34.5" customHeight="1" thickBot="1">
      <c r="A27" s="621"/>
      <c r="B27" s="457" t="s">
        <v>420</v>
      </c>
      <c r="C27" s="463" t="s">
        <v>745</v>
      </c>
      <c r="D27" s="423" t="s">
        <v>747</v>
      </c>
      <c r="E27" s="329"/>
      <c r="F27" s="425">
        <v>2882103</v>
      </c>
    </row>
    <row r="28" spans="1:6" s="54" customFormat="1" ht="34.5" customHeight="1" thickBot="1">
      <c r="A28" s="621"/>
      <c r="B28" s="457" t="s">
        <v>420</v>
      </c>
      <c r="C28" s="463" t="s">
        <v>745</v>
      </c>
      <c r="D28" s="423" t="s">
        <v>748</v>
      </c>
      <c r="E28" s="329"/>
      <c r="F28" s="425">
        <v>834960</v>
      </c>
    </row>
    <row r="29" spans="1:6" s="54" customFormat="1" ht="34.5" customHeight="1" thickBot="1">
      <c r="A29" s="621"/>
      <c r="B29" s="457" t="s">
        <v>420</v>
      </c>
      <c r="C29" s="463" t="s">
        <v>745</v>
      </c>
      <c r="D29" s="423" t="s">
        <v>749</v>
      </c>
      <c r="E29" s="329"/>
      <c r="F29" s="425">
        <v>1869142</v>
      </c>
    </row>
    <row r="30" spans="1:6" s="54" customFormat="1" ht="34.5" customHeight="1" thickBot="1">
      <c r="A30" s="621"/>
      <c r="B30" s="457" t="s">
        <v>420</v>
      </c>
      <c r="C30" s="463" t="s">
        <v>745</v>
      </c>
      <c r="D30" s="423" t="s">
        <v>750</v>
      </c>
      <c r="E30" s="329"/>
      <c r="F30" s="425">
        <v>44978</v>
      </c>
    </row>
    <row r="31" spans="1:6" s="54" customFormat="1" ht="34.5" customHeight="1" thickBot="1">
      <c r="A31" s="621"/>
      <c r="B31" s="457" t="s">
        <v>420</v>
      </c>
      <c r="C31" s="463" t="s">
        <v>745</v>
      </c>
      <c r="D31" s="455" t="s">
        <v>765</v>
      </c>
      <c r="E31" s="329"/>
      <c r="F31" s="425">
        <v>523080</v>
      </c>
    </row>
    <row r="32" spans="1:6" s="54" customFormat="1" ht="34.5" customHeight="1" thickBot="1">
      <c r="A32" s="621"/>
      <c r="B32" s="457" t="s">
        <v>420</v>
      </c>
      <c r="C32" s="463" t="s">
        <v>745</v>
      </c>
      <c r="D32" s="423" t="s">
        <v>752</v>
      </c>
      <c r="E32" s="329"/>
      <c r="F32" s="425">
        <v>2008365</v>
      </c>
    </row>
    <row r="33" spans="1:6" s="54" customFormat="1" ht="34.5" customHeight="1">
      <c r="A33" s="621"/>
      <c r="B33" s="457" t="s">
        <v>420</v>
      </c>
      <c r="C33" s="463" t="s">
        <v>745</v>
      </c>
      <c r="D33" s="455" t="s">
        <v>753</v>
      </c>
      <c r="E33" s="329"/>
      <c r="F33" s="425"/>
    </row>
    <row r="34" spans="1:6" s="54" customFormat="1" ht="34.5" customHeight="1">
      <c r="A34" s="621"/>
      <c r="B34" s="458" t="s">
        <v>420</v>
      </c>
      <c r="C34" s="464" t="s">
        <v>754</v>
      </c>
      <c r="D34" s="423"/>
      <c r="E34" s="135"/>
      <c r="F34" s="425">
        <v>14187</v>
      </c>
    </row>
    <row r="35" spans="1:6" s="54" customFormat="1" ht="34.5" customHeight="1">
      <c r="A35" s="621"/>
      <c r="B35" s="454" t="s">
        <v>420</v>
      </c>
      <c r="C35" s="423" t="s">
        <v>764</v>
      </c>
      <c r="D35" s="423" t="s">
        <v>751</v>
      </c>
      <c r="E35" s="135"/>
      <c r="F35" s="425"/>
    </row>
    <row r="36" spans="1:6" s="54" customFormat="1" ht="34.5" customHeight="1">
      <c r="A36" s="621"/>
      <c r="B36" s="458" t="s">
        <v>420</v>
      </c>
      <c r="C36" s="463" t="s">
        <v>755</v>
      </c>
      <c r="D36" s="423"/>
      <c r="E36" s="135"/>
      <c r="F36" s="425">
        <v>110000</v>
      </c>
    </row>
    <row r="37" spans="1:6" s="54" customFormat="1" ht="34.5" customHeight="1" thickBot="1">
      <c r="A37" s="621"/>
      <c r="B37" s="459" t="s">
        <v>708</v>
      </c>
      <c r="C37" s="465"/>
      <c r="D37" s="340"/>
      <c r="E37" s="340"/>
      <c r="F37" s="466">
        <f>SUM(F26:F36)</f>
        <v>8297835</v>
      </c>
    </row>
    <row r="38" spans="1:6" s="54" customFormat="1" ht="34.5" customHeight="1" thickBot="1">
      <c r="A38" s="431"/>
      <c r="B38" s="334" t="s">
        <v>420</v>
      </c>
      <c r="C38" s="461" t="s">
        <v>745</v>
      </c>
      <c r="D38" s="462" t="s">
        <v>746</v>
      </c>
      <c r="E38" s="329"/>
      <c r="F38" s="460">
        <v>18982.76</v>
      </c>
    </row>
    <row r="39" spans="1:6" s="54" customFormat="1" ht="34.5" customHeight="1">
      <c r="A39" s="621" t="s">
        <v>790</v>
      </c>
      <c r="B39" s="334" t="s">
        <v>420</v>
      </c>
      <c r="C39" s="463" t="s">
        <v>745</v>
      </c>
      <c r="D39" s="423" t="s">
        <v>770</v>
      </c>
      <c r="E39" s="135"/>
      <c r="F39" s="424">
        <v>2086911.4</v>
      </c>
    </row>
    <row r="40" spans="1:6" s="54" customFormat="1" ht="34.5" customHeight="1">
      <c r="A40" s="621"/>
      <c r="B40" s="333" t="s">
        <v>420</v>
      </c>
      <c r="C40" s="463" t="s">
        <v>745</v>
      </c>
      <c r="D40" s="423" t="s">
        <v>748</v>
      </c>
      <c r="E40" s="135"/>
      <c r="F40" s="424">
        <v>934731.36</v>
      </c>
    </row>
    <row r="41" spans="1:6" s="54" customFormat="1" ht="34.5" customHeight="1">
      <c r="A41" s="621"/>
      <c r="B41" s="333" t="s">
        <v>420</v>
      </c>
      <c r="C41" s="463" t="s">
        <v>745</v>
      </c>
      <c r="D41" s="423" t="s">
        <v>749</v>
      </c>
      <c r="E41" s="135"/>
      <c r="F41" s="424">
        <v>218933.15</v>
      </c>
    </row>
    <row r="42" spans="1:6" s="434" customFormat="1" ht="34.5" customHeight="1">
      <c r="A42" s="621"/>
      <c r="B42" s="333" t="s">
        <v>420</v>
      </c>
      <c r="C42" s="463" t="s">
        <v>745</v>
      </c>
      <c r="D42" s="423" t="s">
        <v>750</v>
      </c>
      <c r="E42" s="135"/>
      <c r="F42" s="425">
        <v>118462.53</v>
      </c>
    </row>
    <row r="43" spans="1:6" s="434" customFormat="1" ht="34.5" customHeight="1">
      <c r="A43" s="621"/>
      <c r="B43" s="333" t="s">
        <v>420</v>
      </c>
      <c r="C43" s="463" t="s">
        <v>745</v>
      </c>
      <c r="D43" s="455" t="s">
        <v>765</v>
      </c>
      <c r="E43" s="135"/>
      <c r="F43" s="425">
        <v>602831.59</v>
      </c>
    </row>
    <row r="44" spans="1:6" s="434" customFormat="1" ht="34.5" customHeight="1">
      <c r="A44" s="621"/>
      <c r="B44" s="333" t="s">
        <v>420</v>
      </c>
      <c r="C44" s="463" t="s">
        <v>745</v>
      </c>
      <c r="D44" s="423" t="s">
        <v>752</v>
      </c>
      <c r="E44" s="135"/>
      <c r="F44" s="425">
        <v>1890168.78</v>
      </c>
    </row>
    <row r="45" spans="1:6" s="54" customFormat="1" ht="34.5" customHeight="1">
      <c r="A45" s="621"/>
      <c r="B45" s="333" t="s">
        <v>420</v>
      </c>
      <c r="C45" s="463" t="s">
        <v>745</v>
      </c>
      <c r="D45" s="455" t="s">
        <v>753</v>
      </c>
      <c r="E45" s="135"/>
      <c r="F45" s="425"/>
    </row>
    <row r="46" spans="1:6" s="54" customFormat="1" ht="34.5" customHeight="1">
      <c r="A46" s="621"/>
      <c r="B46" s="333" t="s">
        <v>420</v>
      </c>
      <c r="C46" s="464" t="s">
        <v>754</v>
      </c>
      <c r="D46" s="423"/>
      <c r="E46" s="135"/>
      <c r="F46" s="425">
        <v>12318.37</v>
      </c>
    </row>
    <row r="47" spans="1:6" s="54" customFormat="1" ht="34.5" customHeight="1">
      <c r="A47" s="621"/>
      <c r="B47" s="333" t="s">
        <v>420</v>
      </c>
      <c r="C47" s="423" t="s">
        <v>764</v>
      </c>
      <c r="D47" s="423" t="s">
        <v>771</v>
      </c>
      <c r="E47" s="135"/>
      <c r="F47" s="425"/>
    </row>
    <row r="48" spans="1:6" s="54" customFormat="1" ht="34.5" customHeight="1">
      <c r="A48" s="621"/>
      <c r="B48" s="333" t="s">
        <v>420</v>
      </c>
      <c r="C48" s="463" t="s">
        <v>755</v>
      </c>
      <c r="D48" s="423"/>
      <c r="E48" s="135"/>
      <c r="F48" s="425">
        <v>102915.81</v>
      </c>
    </row>
    <row r="49" spans="1:6" s="54" customFormat="1" ht="34.5" customHeight="1">
      <c r="A49" s="621"/>
      <c r="B49" s="333" t="s">
        <v>420</v>
      </c>
      <c r="C49" s="463"/>
      <c r="D49" s="423"/>
      <c r="E49" s="135"/>
      <c r="F49" s="425"/>
    </row>
    <row r="50" spans="1:6" s="54" customFormat="1" ht="34.5" customHeight="1" thickBot="1">
      <c r="A50" s="622"/>
      <c r="B50" s="435" t="s">
        <v>708</v>
      </c>
      <c r="C50" s="338"/>
      <c r="D50" s="338"/>
      <c r="E50" s="338"/>
      <c r="F50" s="426">
        <f>SUM(F38:F48)</f>
        <v>5986255.749999999</v>
      </c>
    </row>
    <row r="51" spans="1:6" s="54" customFormat="1" ht="34.5" customHeight="1" thickBot="1">
      <c r="A51" s="621" t="s">
        <v>791</v>
      </c>
      <c r="B51" s="334" t="s">
        <v>420</v>
      </c>
      <c r="C51" s="461" t="s">
        <v>745</v>
      </c>
      <c r="D51" s="462" t="s">
        <v>746</v>
      </c>
      <c r="E51" s="330"/>
      <c r="F51" s="441">
        <v>26324.05</v>
      </c>
    </row>
    <row r="52" spans="1:6" s="54" customFormat="1" ht="34.5" customHeight="1" thickBot="1">
      <c r="A52" s="621"/>
      <c r="B52" s="334" t="s">
        <v>420</v>
      </c>
      <c r="C52" s="463" t="s">
        <v>745</v>
      </c>
      <c r="D52" s="423" t="s">
        <v>770</v>
      </c>
      <c r="E52" s="329"/>
      <c r="F52" s="442">
        <v>337104.42</v>
      </c>
    </row>
    <row r="53" spans="1:6" s="54" customFormat="1" ht="34.5" customHeight="1" thickBot="1">
      <c r="A53" s="621"/>
      <c r="B53" s="334" t="s">
        <v>420</v>
      </c>
      <c r="C53" s="463" t="s">
        <v>745</v>
      </c>
      <c r="D53" s="423" t="s">
        <v>748</v>
      </c>
      <c r="E53" s="329"/>
      <c r="F53" s="442">
        <v>1057924.35</v>
      </c>
    </row>
    <row r="54" spans="1:6" s="54" customFormat="1" ht="34.5" customHeight="1" thickBot="1">
      <c r="A54" s="621"/>
      <c r="B54" s="334" t="s">
        <v>420</v>
      </c>
      <c r="C54" s="463" t="s">
        <v>745</v>
      </c>
      <c r="D54" s="423" t="s">
        <v>749</v>
      </c>
      <c r="E54" s="329"/>
      <c r="F54" s="442">
        <v>2852032.79</v>
      </c>
    </row>
    <row r="55" spans="1:6" s="54" customFormat="1" ht="34.5" customHeight="1" thickBot="1">
      <c r="A55" s="621"/>
      <c r="B55" s="334" t="s">
        <v>420</v>
      </c>
      <c r="C55" s="463" t="s">
        <v>745</v>
      </c>
      <c r="D55" s="423" t="s">
        <v>750</v>
      </c>
      <c r="E55" s="329"/>
      <c r="F55" s="442">
        <v>72939.54</v>
      </c>
    </row>
    <row r="56" spans="1:6" s="54" customFormat="1" ht="34.5" customHeight="1" thickBot="1">
      <c r="A56" s="621"/>
      <c r="B56" s="334" t="s">
        <v>420</v>
      </c>
      <c r="C56" s="463" t="s">
        <v>745</v>
      </c>
      <c r="D56" s="455" t="s">
        <v>765</v>
      </c>
      <c r="E56" s="329"/>
      <c r="F56" s="442">
        <v>2051692.55</v>
      </c>
    </row>
    <row r="57" spans="1:6" s="54" customFormat="1" ht="34.5" customHeight="1" thickBot="1">
      <c r="A57" s="621"/>
      <c r="B57" s="334" t="s">
        <v>420</v>
      </c>
      <c r="C57" s="463" t="s">
        <v>745</v>
      </c>
      <c r="D57" s="423" t="s">
        <v>752</v>
      </c>
      <c r="E57" s="329"/>
      <c r="F57" s="442">
        <v>3483258.37</v>
      </c>
    </row>
    <row r="58" spans="1:6" s="54" customFormat="1" ht="34.5" customHeight="1" thickBot="1">
      <c r="A58" s="621"/>
      <c r="B58" s="334" t="s">
        <v>420</v>
      </c>
      <c r="C58" s="463" t="s">
        <v>745</v>
      </c>
      <c r="D58" s="455" t="s">
        <v>753</v>
      </c>
      <c r="E58" s="329"/>
      <c r="F58" s="442"/>
    </row>
    <row r="59" spans="1:6" s="54" customFormat="1" ht="34.5" customHeight="1" thickBot="1">
      <c r="A59" s="621"/>
      <c r="B59" s="334" t="s">
        <v>420</v>
      </c>
      <c r="C59" s="464" t="s">
        <v>754</v>
      </c>
      <c r="D59" s="423"/>
      <c r="E59" s="329"/>
      <c r="F59" s="442">
        <v>12009.22</v>
      </c>
    </row>
    <row r="60" spans="1:6" s="54" customFormat="1" ht="34.5" customHeight="1" thickBot="1">
      <c r="A60" s="621"/>
      <c r="B60" s="334" t="s">
        <v>420</v>
      </c>
      <c r="C60" s="423" t="s">
        <v>764</v>
      </c>
      <c r="D60" s="423" t="s">
        <v>771</v>
      </c>
      <c r="E60" s="329"/>
      <c r="F60" s="442"/>
    </row>
    <row r="61" spans="1:6" s="54" customFormat="1" ht="34.5" customHeight="1">
      <c r="A61" s="621"/>
      <c r="B61" s="334" t="s">
        <v>420</v>
      </c>
      <c r="C61" s="463" t="s">
        <v>755</v>
      </c>
      <c r="D61" s="423"/>
      <c r="E61" s="329"/>
      <c r="F61" s="442">
        <v>82748.95</v>
      </c>
    </row>
    <row r="62" spans="1:6" s="54" customFormat="1" ht="34.5" customHeight="1">
      <c r="A62" s="621"/>
      <c r="B62" s="333" t="s">
        <v>420</v>
      </c>
      <c r="C62" s="464"/>
      <c r="D62" s="135"/>
      <c r="E62" s="135"/>
      <c r="F62" s="442"/>
    </row>
    <row r="63" spans="1:6" s="54" customFormat="1" ht="34.5" customHeight="1">
      <c r="A63" s="621"/>
      <c r="B63" s="333" t="s">
        <v>420</v>
      </c>
      <c r="C63" s="463"/>
      <c r="D63" s="135"/>
      <c r="E63" s="135"/>
      <c r="F63" s="442"/>
    </row>
    <row r="64" spans="1:6" s="54" customFormat="1" ht="34.5" customHeight="1" thickBot="1">
      <c r="A64" s="622"/>
      <c r="B64" s="341" t="s">
        <v>708</v>
      </c>
      <c r="C64" s="331"/>
      <c r="D64" s="331"/>
      <c r="E64" s="331"/>
      <c r="F64" s="426">
        <f>SUM(F51:F62)</f>
        <v>9976034.24</v>
      </c>
    </row>
    <row r="65" spans="1:6" s="54" customFormat="1" ht="34.5" customHeight="1">
      <c r="A65" s="623" t="s">
        <v>792</v>
      </c>
      <c r="B65" s="332" t="s">
        <v>420</v>
      </c>
      <c r="C65" s="461" t="s">
        <v>745</v>
      </c>
      <c r="D65" s="462" t="s">
        <v>746</v>
      </c>
      <c r="E65" s="330"/>
      <c r="F65" s="441">
        <v>39382.48</v>
      </c>
    </row>
    <row r="66" spans="1:6" s="54" customFormat="1" ht="34.5" customHeight="1">
      <c r="A66" s="621"/>
      <c r="B66" s="332" t="s">
        <v>420</v>
      </c>
      <c r="C66" s="463" t="s">
        <v>745</v>
      </c>
      <c r="D66" s="423" t="s">
        <v>770</v>
      </c>
      <c r="E66" s="329"/>
      <c r="F66" s="442">
        <v>398083.68</v>
      </c>
    </row>
    <row r="67" spans="1:6" s="54" customFormat="1" ht="34.5" customHeight="1">
      <c r="A67" s="621"/>
      <c r="B67" s="332" t="s">
        <v>420</v>
      </c>
      <c r="C67" s="463" t="s">
        <v>745</v>
      </c>
      <c r="D67" s="423" t="s">
        <v>748</v>
      </c>
      <c r="E67" s="329"/>
      <c r="F67" s="442">
        <v>5071999.16</v>
      </c>
    </row>
    <row r="68" spans="1:6" s="54" customFormat="1" ht="34.5" customHeight="1">
      <c r="A68" s="621"/>
      <c r="B68" s="332" t="s">
        <v>420</v>
      </c>
      <c r="C68" s="463" t="s">
        <v>745</v>
      </c>
      <c r="D68" s="423" t="s">
        <v>749</v>
      </c>
      <c r="E68" s="329"/>
      <c r="F68" s="442">
        <v>3401803.17</v>
      </c>
    </row>
    <row r="69" spans="1:6" s="54" customFormat="1" ht="34.5" customHeight="1">
      <c r="A69" s="621"/>
      <c r="B69" s="332" t="s">
        <v>420</v>
      </c>
      <c r="C69" s="463" t="s">
        <v>745</v>
      </c>
      <c r="D69" s="423" t="s">
        <v>750</v>
      </c>
      <c r="E69" s="329"/>
      <c r="F69" s="442">
        <v>118462.53</v>
      </c>
    </row>
    <row r="70" spans="1:6" s="54" customFormat="1" ht="34.5" customHeight="1">
      <c r="A70" s="621"/>
      <c r="B70" s="332" t="s">
        <v>420</v>
      </c>
      <c r="C70" s="463" t="s">
        <v>745</v>
      </c>
      <c r="D70" s="455" t="s">
        <v>765</v>
      </c>
      <c r="E70" s="329"/>
      <c r="F70" s="442">
        <v>5474040.91</v>
      </c>
    </row>
    <row r="71" spans="1:6" s="54" customFormat="1" ht="34.5" customHeight="1">
      <c r="A71" s="621"/>
      <c r="B71" s="332" t="s">
        <v>420</v>
      </c>
      <c r="C71" s="463" t="s">
        <v>745</v>
      </c>
      <c r="D71" s="423" t="s">
        <v>752</v>
      </c>
      <c r="E71" s="329"/>
      <c r="F71" s="442">
        <v>1978521.01</v>
      </c>
    </row>
    <row r="72" spans="1:6" s="54" customFormat="1" ht="34.5" customHeight="1">
      <c r="A72" s="621"/>
      <c r="B72" s="332" t="s">
        <v>420</v>
      </c>
      <c r="C72" s="463" t="s">
        <v>745</v>
      </c>
      <c r="D72" s="455" t="s">
        <v>753</v>
      </c>
      <c r="E72" s="329"/>
      <c r="F72" s="442"/>
    </row>
    <row r="73" spans="1:6" s="54" customFormat="1" ht="34.5" customHeight="1">
      <c r="A73" s="621"/>
      <c r="B73" s="332" t="s">
        <v>420</v>
      </c>
      <c r="C73" s="464" t="s">
        <v>754</v>
      </c>
      <c r="D73" s="423"/>
      <c r="E73" s="329"/>
      <c r="F73" s="442">
        <v>4482.57</v>
      </c>
    </row>
    <row r="74" spans="1:6" s="54" customFormat="1" ht="34.5" customHeight="1">
      <c r="A74" s="621"/>
      <c r="B74" s="333" t="s">
        <v>420</v>
      </c>
      <c r="C74" s="423" t="s">
        <v>764</v>
      </c>
      <c r="D74" s="423" t="s">
        <v>771</v>
      </c>
      <c r="E74" s="135"/>
      <c r="F74" s="442"/>
    </row>
    <row r="75" spans="1:6" s="54" customFormat="1" ht="34.5" customHeight="1">
      <c r="A75" s="621"/>
      <c r="B75" s="333" t="s">
        <v>420</v>
      </c>
      <c r="C75" s="463" t="s">
        <v>810</v>
      </c>
      <c r="D75" s="423"/>
      <c r="E75" s="328"/>
      <c r="F75" s="442">
        <v>10939.82</v>
      </c>
    </row>
    <row r="76" spans="1:6" s="54" customFormat="1" ht="34.5" customHeight="1" thickBot="1">
      <c r="A76" s="622"/>
      <c r="B76" s="341" t="s">
        <v>708</v>
      </c>
      <c r="C76" s="340"/>
      <c r="D76" s="339"/>
      <c r="E76" s="339"/>
      <c r="F76" s="451">
        <f>SUM(F65:F75)</f>
        <v>16497715.33</v>
      </c>
    </row>
    <row r="77" spans="1:6" s="54" customFormat="1" ht="20.25">
      <c r="A77" s="129"/>
      <c r="B77" s="130"/>
      <c r="C77" s="129"/>
      <c r="D77" s="129"/>
      <c r="E77" s="129"/>
      <c r="F77" s="129"/>
    </row>
    <row r="78" spans="1:9" ht="19.5" customHeight="1">
      <c r="A78" s="675" t="s">
        <v>812</v>
      </c>
      <c r="B78" s="675"/>
      <c r="C78" s="675"/>
      <c r="D78" s="675" t="s">
        <v>602</v>
      </c>
      <c r="E78" s="676" t="s">
        <v>637</v>
      </c>
      <c r="F78" s="676"/>
      <c r="G78" s="116"/>
      <c r="H78" s="116"/>
      <c r="I78" s="116"/>
    </row>
    <row r="79" spans="1:6" ht="20.25">
      <c r="A79" s="129"/>
      <c r="B79" s="130"/>
      <c r="C79" s="129"/>
      <c r="D79" s="109"/>
      <c r="E79" s="129"/>
      <c r="F79" s="129"/>
    </row>
    <row r="80" spans="1:6" ht="20.25">
      <c r="A80" s="129"/>
      <c r="B80" s="130"/>
      <c r="C80" s="129"/>
      <c r="D80" s="129"/>
      <c r="E80" s="129"/>
      <c r="F80" s="129"/>
    </row>
  </sheetData>
  <sheetProtection/>
  <mergeCells count="6">
    <mergeCell ref="A39:A50"/>
    <mergeCell ref="A51:A64"/>
    <mergeCell ref="A65:A76"/>
    <mergeCell ref="A7:F7"/>
    <mergeCell ref="A14:A25"/>
    <mergeCell ref="A26:A37"/>
  </mergeCells>
  <printOptions/>
  <pageMargins left="0.45" right="0.45" top="0.75" bottom="0.75" header="0.3" footer="0.3"/>
  <pageSetup horizontalDpi="600" verticalDpi="600" orientation="portrait" scale="35" r:id="rId1"/>
</worksheet>
</file>

<file path=xl/worksheets/sheet12.xml><?xml version="1.0" encoding="utf-8"?>
<worksheet xmlns="http://schemas.openxmlformats.org/spreadsheetml/2006/main" xmlns:r="http://schemas.openxmlformats.org/officeDocument/2006/relationships">
  <dimension ref="A1:L32"/>
  <sheetViews>
    <sheetView zoomScalePageLayoutView="0" workbookViewId="0" topLeftCell="A1">
      <selection activeCell="E37" sqref="E37"/>
    </sheetView>
  </sheetViews>
  <sheetFormatPr defaultColWidth="9.140625" defaultRowHeight="12.75"/>
  <cols>
    <col min="1" max="1" width="6.57421875" style="0" customWidth="1"/>
    <col min="2" max="2" width="26.7109375" style="0" customWidth="1"/>
    <col min="3" max="17" width="13.7109375" style="0" customWidth="1"/>
  </cols>
  <sheetData>
    <row r="1" spans="2:12" s="360" customFormat="1" ht="20.25">
      <c r="B1" s="131" t="s">
        <v>739</v>
      </c>
      <c r="C1" s="131" t="s">
        <v>873</v>
      </c>
      <c r="L1" s="380" t="s">
        <v>614</v>
      </c>
    </row>
    <row r="2" spans="2:3" s="360" customFormat="1" ht="20.25">
      <c r="B2" s="131" t="s">
        <v>874</v>
      </c>
      <c r="C2" s="669" t="s">
        <v>875</v>
      </c>
    </row>
    <row r="3" spans="1:12" s="360" customFormat="1" ht="15.75" customHeight="1">
      <c r="A3" s="630" t="s">
        <v>622</v>
      </c>
      <c r="B3" s="630"/>
      <c r="C3" s="630"/>
      <c r="D3" s="630"/>
      <c r="E3" s="630"/>
      <c r="F3" s="630"/>
      <c r="G3" s="630"/>
      <c r="H3" s="630"/>
      <c r="I3" s="630"/>
      <c r="J3" s="630"/>
      <c r="K3" s="630"/>
      <c r="L3" s="630"/>
    </row>
    <row r="4" s="360" customFormat="1" ht="15"/>
    <row r="5" spans="1:7" s="360" customFormat="1" ht="15.75" thickBot="1">
      <c r="A5" s="364"/>
      <c r="B5" s="364"/>
      <c r="C5" s="364"/>
      <c r="D5" s="364"/>
      <c r="E5" s="364"/>
      <c r="F5" s="364"/>
      <c r="G5" s="381" t="s">
        <v>734</v>
      </c>
    </row>
    <row r="6" spans="1:10" s="360" customFormat="1" ht="90.75" customHeight="1" thickBot="1">
      <c r="A6" s="377" t="s">
        <v>592</v>
      </c>
      <c r="B6" s="375" t="s">
        <v>720</v>
      </c>
      <c r="C6" s="369" t="s">
        <v>732</v>
      </c>
      <c r="D6" s="369" t="s">
        <v>721</v>
      </c>
      <c r="E6" s="369" t="s">
        <v>722</v>
      </c>
      <c r="F6" s="369" t="s">
        <v>723</v>
      </c>
      <c r="G6" s="375" t="s">
        <v>725</v>
      </c>
      <c r="I6" s="361"/>
      <c r="J6" s="361"/>
    </row>
    <row r="7" spans="1:10" s="360" customFormat="1" ht="15">
      <c r="A7" s="378">
        <v>1</v>
      </c>
      <c r="B7" s="367"/>
      <c r="C7" s="370"/>
      <c r="D7" s="398"/>
      <c r="E7" s="398"/>
      <c r="F7" s="398"/>
      <c r="G7" s="399"/>
      <c r="H7" s="362"/>
      <c r="I7" s="362"/>
      <c r="J7" s="362"/>
    </row>
    <row r="8" spans="1:10" s="360" customFormat="1" ht="15">
      <c r="A8" s="379">
        <v>2</v>
      </c>
      <c r="B8" s="368"/>
      <c r="C8" s="371"/>
      <c r="D8" s="400"/>
      <c r="E8" s="400"/>
      <c r="F8" s="400"/>
      <c r="G8" s="401"/>
      <c r="H8" s="362"/>
      <c r="I8" s="362"/>
      <c r="J8" s="362"/>
    </row>
    <row r="9" spans="1:10" s="360" customFormat="1" ht="15">
      <c r="A9" s="379">
        <v>3</v>
      </c>
      <c r="B9" s="368"/>
      <c r="C9" s="371"/>
      <c r="D9" s="400"/>
      <c r="E9" s="400"/>
      <c r="F9" s="400"/>
      <c r="G9" s="401"/>
      <c r="H9" s="362"/>
      <c r="I9" s="362"/>
      <c r="J9" s="362"/>
    </row>
    <row r="10" spans="1:10" s="360" customFormat="1" ht="15">
      <c r="A10" s="379">
        <v>4</v>
      </c>
      <c r="B10" s="368"/>
      <c r="C10" s="371"/>
      <c r="D10" s="400"/>
      <c r="E10" s="400"/>
      <c r="F10" s="400"/>
      <c r="G10" s="401"/>
      <c r="H10" s="362"/>
      <c r="I10" s="362"/>
      <c r="J10" s="362"/>
    </row>
    <row r="11" spans="1:10" s="360" customFormat="1" ht="15">
      <c r="A11" s="379">
        <v>5</v>
      </c>
      <c r="B11" s="368"/>
      <c r="C11" s="371"/>
      <c r="D11" s="400"/>
      <c r="E11" s="400"/>
      <c r="F11" s="400"/>
      <c r="G11" s="401"/>
      <c r="H11" s="362"/>
      <c r="I11" s="362"/>
      <c r="J11" s="362"/>
    </row>
    <row r="12" spans="1:10" s="360" customFormat="1" ht="15">
      <c r="A12" s="379">
        <v>6</v>
      </c>
      <c r="B12" s="368"/>
      <c r="C12" s="371"/>
      <c r="D12" s="400"/>
      <c r="E12" s="400"/>
      <c r="F12" s="400"/>
      <c r="G12" s="401"/>
      <c r="H12" s="362"/>
      <c r="I12" s="362"/>
      <c r="J12" s="362"/>
    </row>
    <row r="13" spans="1:10" s="360" customFormat="1" ht="15">
      <c r="A13" s="379">
        <v>7</v>
      </c>
      <c r="B13" s="368"/>
      <c r="C13" s="371"/>
      <c r="D13" s="400"/>
      <c r="E13" s="400"/>
      <c r="F13" s="400"/>
      <c r="G13" s="401"/>
      <c r="H13" s="362"/>
      <c r="I13" s="362"/>
      <c r="J13" s="362"/>
    </row>
    <row r="14" spans="1:10" s="360" customFormat="1" ht="15.75" thickBot="1">
      <c r="A14" s="379">
        <v>8</v>
      </c>
      <c r="B14" s="368"/>
      <c r="C14" s="372"/>
      <c r="D14" s="402"/>
      <c r="E14" s="402"/>
      <c r="F14" s="402"/>
      <c r="G14" s="403"/>
      <c r="H14" s="362"/>
      <c r="I14" s="362"/>
      <c r="J14" s="362"/>
    </row>
    <row r="15" spans="1:10" s="360" customFormat="1" ht="15.75" thickBot="1">
      <c r="A15" s="643" t="s">
        <v>724</v>
      </c>
      <c r="B15" s="644"/>
      <c r="C15" s="373"/>
      <c r="D15" s="373"/>
      <c r="E15" s="374"/>
      <c r="F15" s="374"/>
      <c r="G15" s="376"/>
      <c r="H15" s="363"/>
      <c r="I15" s="363"/>
      <c r="J15" s="363"/>
    </row>
    <row r="16" spans="1:10" s="360" customFormat="1" ht="15">
      <c r="A16" s="362"/>
      <c r="B16" s="404"/>
      <c r="C16" s="408"/>
      <c r="D16" s="408"/>
      <c r="E16" s="409"/>
      <c r="F16" s="410"/>
      <c r="G16" s="409"/>
      <c r="H16" s="363"/>
      <c r="I16" s="363"/>
      <c r="J16" s="363"/>
    </row>
    <row r="17" spans="1:10" s="360" customFormat="1" ht="15.75">
      <c r="A17" s="405" t="s">
        <v>733</v>
      </c>
      <c r="B17" s="362"/>
      <c r="C17" s="408"/>
      <c r="D17" s="408"/>
      <c r="E17" s="409"/>
      <c r="F17" s="409"/>
      <c r="G17" s="409"/>
      <c r="H17" s="363"/>
      <c r="I17" s="363"/>
      <c r="J17" s="363"/>
    </row>
    <row r="18" spans="1:12" s="360" customFormat="1" ht="15.75" thickBot="1">
      <c r="A18" s="364"/>
      <c r="B18" s="364"/>
      <c r="C18" s="364"/>
      <c r="D18" s="364"/>
      <c r="E18" s="364"/>
      <c r="F18" s="364"/>
      <c r="G18" s="364"/>
      <c r="H18" s="364"/>
      <c r="L18" s="381" t="s">
        <v>734</v>
      </c>
    </row>
    <row r="19" spans="1:12" s="360" customFormat="1" ht="15">
      <c r="A19" s="639" t="s">
        <v>592</v>
      </c>
      <c r="B19" s="641" t="s">
        <v>720</v>
      </c>
      <c r="C19" s="631" t="s">
        <v>726</v>
      </c>
      <c r="D19" s="632"/>
      <c r="E19" s="633" t="s">
        <v>735</v>
      </c>
      <c r="F19" s="634"/>
      <c r="G19" s="635" t="s">
        <v>736</v>
      </c>
      <c r="H19" s="635"/>
      <c r="I19" s="636" t="s">
        <v>737</v>
      </c>
      <c r="J19" s="637"/>
      <c r="K19" s="638" t="s">
        <v>738</v>
      </c>
      <c r="L19" s="637"/>
    </row>
    <row r="20" spans="1:12" s="360" customFormat="1" ht="22.5" customHeight="1" thickBot="1">
      <c r="A20" s="640"/>
      <c r="B20" s="642"/>
      <c r="C20" s="366" t="s">
        <v>728</v>
      </c>
      <c r="D20" s="365" t="s">
        <v>727</v>
      </c>
      <c r="E20" s="366" t="s">
        <v>728</v>
      </c>
      <c r="F20" s="365" t="s">
        <v>727</v>
      </c>
      <c r="G20" s="366" t="s">
        <v>728</v>
      </c>
      <c r="H20" s="365" t="s">
        <v>727</v>
      </c>
      <c r="I20" s="366" t="s">
        <v>728</v>
      </c>
      <c r="J20" s="365" t="s">
        <v>727</v>
      </c>
      <c r="K20" s="366" t="s">
        <v>728</v>
      </c>
      <c r="L20" s="365" t="s">
        <v>727</v>
      </c>
    </row>
    <row r="21" spans="1:12" s="360" customFormat="1" ht="15">
      <c r="A21" s="406">
        <v>1</v>
      </c>
      <c r="B21" s="367"/>
      <c r="C21" s="382"/>
      <c r="D21" s="383"/>
      <c r="E21" s="382"/>
      <c r="F21" s="383"/>
      <c r="G21" s="382"/>
      <c r="H21" s="384"/>
      <c r="I21" s="385"/>
      <c r="J21" s="383"/>
      <c r="K21" s="382"/>
      <c r="L21" s="383"/>
    </row>
    <row r="22" spans="1:12" s="360" customFormat="1" ht="15">
      <c r="A22" s="379">
        <v>2</v>
      </c>
      <c r="B22" s="368"/>
      <c r="C22" s="386"/>
      <c r="D22" s="387"/>
      <c r="E22" s="386"/>
      <c r="F22" s="387"/>
      <c r="G22" s="386"/>
      <c r="H22" s="388"/>
      <c r="I22" s="389"/>
      <c r="J22" s="387"/>
      <c r="K22" s="386"/>
      <c r="L22" s="387"/>
    </row>
    <row r="23" spans="1:12" s="360" customFormat="1" ht="15">
      <c r="A23" s="379">
        <v>3</v>
      </c>
      <c r="B23" s="368"/>
      <c r="C23" s="386"/>
      <c r="D23" s="387"/>
      <c r="E23" s="386"/>
      <c r="F23" s="387"/>
      <c r="G23" s="386"/>
      <c r="H23" s="388"/>
      <c r="I23" s="389"/>
      <c r="J23" s="387"/>
      <c r="K23" s="386"/>
      <c r="L23" s="387"/>
    </row>
    <row r="24" spans="1:12" s="360" customFormat="1" ht="15">
      <c r="A24" s="379">
        <v>4</v>
      </c>
      <c r="B24" s="368"/>
      <c r="C24" s="386"/>
      <c r="D24" s="387"/>
      <c r="E24" s="386"/>
      <c r="F24" s="387"/>
      <c r="G24" s="386"/>
      <c r="H24" s="388"/>
      <c r="I24" s="389"/>
      <c r="J24" s="387"/>
      <c r="K24" s="386"/>
      <c r="L24" s="387"/>
    </row>
    <row r="25" spans="1:12" s="360" customFormat="1" ht="15">
      <c r="A25" s="379">
        <v>5</v>
      </c>
      <c r="B25" s="368"/>
      <c r="C25" s="386"/>
      <c r="D25" s="387"/>
      <c r="E25" s="386"/>
      <c r="F25" s="387"/>
      <c r="G25" s="386"/>
      <c r="H25" s="388"/>
      <c r="I25" s="389"/>
      <c r="J25" s="387"/>
      <c r="K25" s="386"/>
      <c r="L25" s="387"/>
    </row>
    <row r="26" spans="1:12" s="360" customFormat="1" ht="15">
      <c r="A26" s="379">
        <v>6</v>
      </c>
      <c r="B26" s="368"/>
      <c r="C26" s="386"/>
      <c r="D26" s="387"/>
      <c r="E26" s="386"/>
      <c r="F26" s="387"/>
      <c r="G26" s="386"/>
      <c r="H26" s="388"/>
      <c r="I26" s="389"/>
      <c r="J26" s="387"/>
      <c r="K26" s="386"/>
      <c r="L26" s="387"/>
    </row>
    <row r="27" spans="1:12" s="360" customFormat="1" ht="15">
      <c r="A27" s="379">
        <v>7</v>
      </c>
      <c r="B27" s="368"/>
      <c r="C27" s="386"/>
      <c r="D27" s="387"/>
      <c r="E27" s="386"/>
      <c r="F27" s="387"/>
      <c r="G27" s="386"/>
      <c r="H27" s="388"/>
      <c r="I27" s="389"/>
      <c r="J27" s="387"/>
      <c r="K27" s="386"/>
      <c r="L27" s="387"/>
    </row>
    <row r="28" spans="1:12" s="360" customFormat="1" ht="15.75" thickBot="1">
      <c r="A28" s="379">
        <v>8</v>
      </c>
      <c r="B28" s="368"/>
      <c r="C28" s="390"/>
      <c r="D28" s="391"/>
      <c r="E28" s="392"/>
      <c r="F28" s="391"/>
      <c r="G28" s="392"/>
      <c r="H28" s="393"/>
      <c r="I28" s="390"/>
      <c r="J28" s="391"/>
      <c r="K28" s="392"/>
      <c r="L28" s="391"/>
    </row>
    <row r="29" spans="1:12" s="360" customFormat="1" ht="15.75" thickBot="1">
      <c r="A29" s="628" t="s">
        <v>724</v>
      </c>
      <c r="B29" s="629"/>
      <c r="C29" s="394"/>
      <c r="D29" s="395"/>
      <c r="E29" s="394"/>
      <c r="F29" s="395"/>
      <c r="G29" s="394"/>
      <c r="H29" s="396"/>
      <c r="I29" s="397"/>
      <c r="J29" s="395"/>
      <c r="K29" s="394"/>
      <c r="L29" s="395"/>
    </row>
    <row r="30" ht="12.75">
      <c r="A30" s="407"/>
    </row>
    <row r="32" spans="1:8" ht="18.75">
      <c r="A32" s="673" t="s">
        <v>877</v>
      </c>
      <c r="B32" s="673"/>
      <c r="C32" s="57" t="s">
        <v>55</v>
      </c>
      <c r="D32" s="57"/>
      <c r="E32" s="57"/>
      <c r="F32" s="674" t="s">
        <v>56</v>
      </c>
      <c r="G32" s="54"/>
      <c r="H32" s="16"/>
    </row>
  </sheetData>
  <sheetProtection/>
  <mergeCells count="11">
    <mergeCell ref="A32:B32"/>
    <mergeCell ref="A29:B29"/>
    <mergeCell ref="A3:L3"/>
    <mergeCell ref="C19:D19"/>
    <mergeCell ref="E19:F19"/>
    <mergeCell ref="G19:H19"/>
    <mergeCell ref="I19:J19"/>
    <mergeCell ref="K19:L19"/>
    <mergeCell ref="A19:A20"/>
    <mergeCell ref="B19:B20"/>
    <mergeCell ref="A15:B15"/>
  </mergeCells>
  <printOptions/>
  <pageMargins left="0.25" right="0.25" top="0.75" bottom="0.75" header="0.3" footer="0.3"/>
  <pageSetup orientation="landscape" scale="80" r:id="rId1"/>
</worksheet>
</file>

<file path=xl/worksheets/sheet13.xml><?xml version="1.0" encoding="utf-8"?>
<worksheet xmlns="http://schemas.openxmlformats.org/spreadsheetml/2006/main" xmlns:r="http://schemas.openxmlformats.org/officeDocument/2006/relationships">
  <sheetPr>
    <tabColor theme="0"/>
  </sheetPr>
  <dimension ref="A2:L76"/>
  <sheetViews>
    <sheetView tabSelected="1" zoomScale="106" zoomScaleNormal="106" zoomScalePageLayoutView="0" workbookViewId="0" topLeftCell="A1">
      <selection activeCell="B46" sqref="B46"/>
    </sheetView>
  </sheetViews>
  <sheetFormatPr defaultColWidth="9.140625" defaultRowHeight="12.75"/>
  <cols>
    <col min="1" max="1" width="33.00390625" style="0" customWidth="1"/>
    <col min="2" max="2" width="50.140625" style="0" customWidth="1"/>
    <col min="3" max="3" width="9.28125" style="0" customWidth="1"/>
    <col min="4" max="6" width="15.7109375" style="0" customWidth="1"/>
  </cols>
  <sheetData>
    <row r="2" spans="1:6" ht="20.25">
      <c r="A2" s="131" t="s">
        <v>739</v>
      </c>
      <c r="B2" s="131" t="s">
        <v>873</v>
      </c>
      <c r="C2" s="244"/>
      <c r="D2" s="244"/>
      <c r="E2" s="244"/>
      <c r="F2" s="245" t="s">
        <v>623</v>
      </c>
    </row>
    <row r="3" spans="1:6" ht="20.25">
      <c r="A3" s="131" t="s">
        <v>874</v>
      </c>
      <c r="B3" s="669" t="s">
        <v>875</v>
      </c>
      <c r="C3" s="244"/>
      <c r="D3" s="244"/>
      <c r="E3" s="244"/>
      <c r="F3" s="244"/>
    </row>
    <row r="4" spans="1:6" ht="15.75">
      <c r="A4" s="246"/>
      <c r="B4" s="247"/>
      <c r="C4" s="247"/>
      <c r="D4" s="247"/>
      <c r="E4" s="247"/>
      <c r="F4" s="247"/>
    </row>
    <row r="5" spans="1:6" ht="51.75" customHeight="1">
      <c r="A5" s="659" t="s">
        <v>705</v>
      </c>
      <c r="B5" s="659"/>
      <c r="C5" s="659"/>
      <c r="D5" s="659"/>
      <c r="E5" s="659"/>
      <c r="F5" s="659"/>
    </row>
    <row r="6" spans="1:6" ht="12.75">
      <c r="A6" s="660" t="s">
        <v>815</v>
      </c>
      <c r="B6" s="660"/>
      <c r="C6" s="660"/>
      <c r="D6" s="660"/>
      <c r="E6" s="660"/>
      <c r="F6" s="660"/>
    </row>
    <row r="7" spans="1:6" ht="12.75">
      <c r="A7" s="248"/>
      <c r="B7" s="248"/>
      <c r="C7" s="248"/>
      <c r="D7" s="248"/>
      <c r="E7" s="248"/>
      <c r="F7" s="248"/>
    </row>
    <row r="8" spans="1:6" ht="13.5" thickBot="1">
      <c r="A8" s="249"/>
      <c r="B8" s="248"/>
      <c r="C8" s="248"/>
      <c r="D8" s="248"/>
      <c r="E8" s="248"/>
      <c r="F8" s="276" t="s">
        <v>264</v>
      </c>
    </row>
    <row r="9" spans="1:6" ht="12.75">
      <c r="A9" s="661" t="s">
        <v>68</v>
      </c>
      <c r="B9" s="663" t="s">
        <v>107</v>
      </c>
      <c r="C9" s="665" t="s">
        <v>659</v>
      </c>
      <c r="D9" s="665" t="s">
        <v>660</v>
      </c>
      <c r="E9" s="665" t="s">
        <v>591</v>
      </c>
      <c r="F9" s="667" t="s">
        <v>661</v>
      </c>
    </row>
    <row r="10" spans="1:6" ht="13.5" thickBot="1">
      <c r="A10" s="662"/>
      <c r="B10" s="664"/>
      <c r="C10" s="666"/>
      <c r="D10" s="666"/>
      <c r="E10" s="666"/>
      <c r="F10" s="668"/>
    </row>
    <row r="11" spans="1:6" ht="12.75">
      <c r="A11" s="251">
        <v>1</v>
      </c>
      <c r="B11" s="252">
        <v>2</v>
      </c>
      <c r="C11" s="252">
        <v>3</v>
      </c>
      <c r="D11" s="252">
        <v>4</v>
      </c>
      <c r="E11" s="252">
        <v>5</v>
      </c>
      <c r="F11" s="253">
        <v>6</v>
      </c>
    </row>
    <row r="12" spans="1:6" ht="12.75">
      <c r="A12" s="653" t="s">
        <v>662</v>
      </c>
      <c r="B12" s="655" t="s">
        <v>663</v>
      </c>
      <c r="C12" s="656">
        <v>9108</v>
      </c>
      <c r="D12" s="657" t="s">
        <v>6</v>
      </c>
      <c r="E12" s="657"/>
      <c r="F12" s="658"/>
    </row>
    <row r="13" spans="1:6" ht="12.75">
      <c r="A13" s="654"/>
      <c r="B13" s="655"/>
      <c r="C13" s="656"/>
      <c r="D13" s="657"/>
      <c r="E13" s="657"/>
      <c r="F13" s="658"/>
    </row>
    <row r="14" spans="1:6" ht="24.75" customHeight="1">
      <c r="A14" s="254" t="s">
        <v>664</v>
      </c>
      <c r="B14" s="255" t="s">
        <v>665</v>
      </c>
      <c r="C14" s="256">
        <v>9109</v>
      </c>
      <c r="D14" s="269"/>
      <c r="E14" s="269"/>
      <c r="F14" s="270"/>
    </row>
    <row r="15" spans="1:6" ht="24.75" customHeight="1">
      <c r="A15" s="254" t="s">
        <v>666</v>
      </c>
      <c r="B15" s="255" t="s">
        <v>667</v>
      </c>
      <c r="C15" s="256">
        <v>9110</v>
      </c>
      <c r="D15" s="269"/>
      <c r="E15" s="269"/>
      <c r="F15" s="270"/>
    </row>
    <row r="16" spans="1:6" ht="24.75" customHeight="1">
      <c r="A16" s="254" t="s">
        <v>668</v>
      </c>
      <c r="B16" s="255" t="s">
        <v>669</v>
      </c>
      <c r="C16" s="256">
        <v>9111</v>
      </c>
      <c r="D16" s="269"/>
      <c r="E16" s="269"/>
      <c r="F16" s="270"/>
    </row>
    <row r="17" spans="1:6" ht="24.75" customHeight="1">
      <c r="A17" s="254" t="s">
        <v>670</v>
      </c>
      <c r="B17" s="255" t="s">
        <v>671</v>
      </c>
      <c r="C17" s="256">
        <v>9112</v>
      </c>
      <c r="D17" s="269">
        <v>312</v>
      </c>
      <c r="E17" s="269">
        <v>312</v>
      </c>
      <c r="F17" s="270"/>
    </row>
    <row r="18" spans="1:6" ht="24.75" customHeight="1">
      <c r="A18" s="265" t="s">
        <v>672</v>
      </c>
      <c r="B18" s="266" t="s">
        <v>673</v>
      </c>
      <c r="C18" s="267">
        <v>9113</v>
      </c>
      <c r="D18" s="271"/>
      <c r="E18" s="271"/>
      <c r="F18" s="272"/>
    </row>
    <row r="19" spans="1:6" ht="24.75" customHeight="1">
      <c r="A19" s="254" t="s">
        <v>674</v>
      </c>
      <c r="B19" s="255" t="s">
        <v>675</v>
      </c>
      <c r="C19" s="256">
        <v>9114</v>
      </c>
      <c r="D19" s="269"/>
      <c r="E19" s="269"/>
      <c r="F19" s="270"/>
    </row>
    <row r="20" spans="1:6" ht="24.75" customHeight="1">
      <c r="A20" s="254" t="s">
        <v>676</v>
      </c>
      <c r="B20" s="255" t="s">
        <v>677</v>
      </c>
      <c r="C20" s="256">
        <v>9115</v>
      </c>
      <c r="D20" s="269"/>
      <c r="E20" s="269"/>
      <c r="F20" s="270"/>
    </row>
    <row r="21" spans="1:6" ht="24.75" customHeight="1">
      <c r="A21" s="254" t="s">
        <v>678</v>
      </c>
      <c r="B21" s="255" t="s">
        <v>679</v>
      </c>
      <c r="C21" s="256">
        <v>9116</v>
      </c>
      <c r="D21" s="269"/>
      <c r="E21" s="269"/>
      <c r="F21" s="270"/>
    </row>
    <row r="22" spans="1:10" ht="38.25" customHeight="1">
      <c r="A22" s="265" t="s">
        <v>680</v>
      </c>
      <c r="B22" s="266" t="s">
        <v>681</v>
      </c>
      <c r="C22" s="267">
        <v>9117</v>
      </c>
      <c r="D22" s="271">
        <v>37241</v>
      </c>
      <c r="E22" s="271">
        <v>11637</v>
      </c>
      <c r="F22" s="272">
        <f>D22-E22</f>
        <v>25604</v>
      </c>
      <c r="G22" s="422"/>
      <c r="H22" s="422"/>
      <c r="I22" s="422"/>
      <c r="J22" s="422"/>
    </row>
    <row r="23" spans="1:12" ht="38.25" customHeight="1">
      <c r="A23" s="254" t="s">
        <v>682</v>
      </c>
      <c r="B23" s="255" t="s">
        <v>683</v>
      </c>
      <c r="C23" s="256">
        <v>9118</v>
      </c>
      <c r="D23" s="530">
        <v>18355</v>
      </c>
      <c r="E23" s="511">
        <v>5427</v>
      </c>
      <c r="F23" s="512">
        <f>D23-E23</f>
        <v>12928</v>
      </c>
      <c r="G23" s="422"/>
      <c r="H23" s="420"/>
      <c r="I23" s="422"/>
      <c r="J23" s="422"/>
      <c r="K23" s="469"/>
      <c r="L23" s="422"/>
    </row>
    <row r="24" spans="1:8" ht="48.75" customHeight="1">
      <c r="A24" s="254" t="s">
        <v>684</v>
      </c>
      <c r="B24" s="255" t="s">
        <v>685</v>
      </c>
      <c r="C24" s="256">
        <v>9119</v>
      </c>
      <c r="D24" s="530">
        <v>477</v>
      </c>
      <c r="E24" s="511"/>
      <c r="F24" s="512">
        <f>D24-E24</f>
        <v>477</v>
      </c>
      <c r="G24" s="422"/>
      <c r="H24" s="420"/>
    </row>
    <row r="25" spans="1:8" ht="48.75" customHeight="1">
      <c r="A25" s="254" t="s">
        <v>684</v>
      </c>
      <c r="B25" s="255" t="s">
        <v>686</v>
      </c>
      <c r="C25" s="257">
        <v>9120</v>
      </c>
      <c r="D25" s="530">
        <f>D22-D23-D24-D26-D28</f>
        <v>17325</v>
      </c>
      <c r="E25" s="511">
        <f>E22-E23</f>
        <v>6210</v>
      </c>
      <c r="F25" s="512">
        <f>D25-E25</f>
        <v>11115</v>
      </c>
      <c r="G25" s="422"/>
      <c r="H25" s="420"/>
    </row>
    <row r="26" spans="1:6" ht="21" customHeight="1">
      <c r="A26" s="646" t="s">
        <v>687</v>
      </c>
      <c r="B26" s="647" t="s">
        <v>688</v>
      </c>
      <c r="C26" s="649">
        <v>9121</v>
      </c>
      <c r="D26" s="651">
        <v>699</v>
      </c>
      <c r="E26" s="651"/>
      <c r="F26" s="652">
        <f>D26-E26</f>
        <v>699</v>
      </c>
    </row>
    <row r="27" spans="1:6" ht="15" customHeight="1">
      <c r="A27" s="646"/>
      <c r="B27" s="648"/>
      <c r="C27" s="649"/>
      <c r="D27" s="651"/>
      <c r="E27" s="651"/>
      <c r="F27" s="652"/>
    </row>
    <row r="28" spans="1:12" ht="39.75" customHeight="1">
      <c r="A28" s="254" t="s">
        <v>687</v>
      </c>
      <c r="B28" s="255" t="s">
        <v>689</v>
      </c>
      <c r="C28" s="257">
        <v>9122</v>
      </c>
      <c r="D28" s="510">
        <v>385</v>
      </c>
      <c r="E28" s="488"/>
      <c r="F28" s="489">
        <f>D28-E28</f>
        <v>385</v>
      </c>
      <c r="G28" s="422"/>
      <c r="H28" s="422"/>
      <c r="I28" s="422"/>
      <c r="K28" s="469"/>
      <c r="L28" s="469"/>
    </row>
    <row r="29" spans="1:12" ht="48" customHeight="1">
      <c r="A29" s="254" t="s">
        <v>684</v>
      </c>
      <c r="B29" s="258" t="s">
        <v>690</v>
      </c>
      <c r="C29" s="256">
        <v>9123</v>
      </c>
      <c r="D29" s="421"/>
      <c r="E29" s="269"/>
      <c r="F29" s="270"/>
      <c r="H29" s="422"/>
      <c r="I29" s="422"/>
      <c r="L29" s="422"/>
    </row>
    <row r="30" spans="1:12" ht="24.75" customHeight="1">
      <c r="A30" s="265" t="s">
        <v>691</v>
      </c>
      <c r="B30" s="266" t="s">
        <v>692</v>
      </c>
      <c r="C30" s="268">
        <v>9124</v>
      </c>
      <c r="D30" s="491">
        <v>884</v>
      </c>
      <c r="E30" s="491">
        <v>195</v>
      </c>
      <c r="F30" s="492">
        <f>D30-E30</f>
        <v>689</v>
      </c>
      <c r="G30" s="422"/>
      <c r="H30" s="422"/>
      <c r="I30" s="422"/>
      <c r="J30" s="469"/>
      <c r="K30" s="469"/>
      <c r="L30" s="422"/>
    </row>
    <row r="31" spans="1:10" ht="24.75" customHeight="1">
      <c r="A31" s="254" t="s">
        <v>693</v>
      </c>
      <c r="B31" s="255" t="s">
        <v>694</v>
      </c>
      <c r="C31" s="256">
        <v>9125</v>
      </c>
      <c r="D31" s="515">
        <v>455</v>
      </c>
      <c r="E31" s="491"/>
      <c r="F31" s="492">
        <f>D31</f>
        <v>455</v>
      </c>
      <c r="G31" s="422"/>
      <c r="H31" s="422"/>
      <c r="I31" s="422"/>
      <c r="J31" s="422"/>
    </row>
    <row r="32" spans="1:8" ht="24.75" customHeight="1">
      <c r="A32" s="254" t="s">
        <v>695</v>
      </c>
      <c r="B32" s="259" t="s">
        <v>696</v>
      </c>
      <c r="C32" s="256">
        <v>9126</v>
      </c>
      <c r="D32" s="515"/>
      <c r="E32" s="491"/>
      <c r="F32" s="492">
        <f>D32-E32</f>
        <v>0</v>
      </c>
      <c r="H32" s="422"/>
    </row>
    <row r="33" spans="1:7" ht="24.75" customHeight="1">
      <c r="A33" s="646" t="s">
        <v>695</v>
      </c>
      <c r="B33" s="647" t="s">
        <v>697</v>
      </c>
      <c r="C33" s="649">
        <v>9127</v>
      </c>
      <c r="D33" s="650">
        <v>309</v>
      </c>
      <c r="E33" s="651">
        <f>E30-E32-E35-E36</f>
        <v>195</v>
      </c>
      <c r="F33" s="652">
        <f>D33-E33</f>
        <v>114</v>
      </c>
      <c r="G33" s="422"/>
    </row>
    <row r="34" spans="1:6" ht="4.5" customHeight="1">
      <c r="A34" s="646"/>
      <c r="B34" s="648"/>
      <c r="C34" s="649"/>
      <c r="D34" s="650"/>
      <c r="E34" s="651"/>
      <c r="F34" s="652"/>
    </row>
    <row r="35" spans="1:6" ht="24.75" customHeight="1">
      <c r="A35" s="254" t="s">
        <v>698</v>
      </c>
      <c r="B35" s="255" t="s">
        <v>699</v>
      </c>
      <c r="C35" s="256">
        <v>9128</v>
      </c>
      <c r="D35" s="515">
        <v>120</v>
      </c>
      <c r="E35" s="491"/>
      <c r="F35" s="492">
        <f>D35-E35</f>
        <v>120</v>
      </c>
    </row>
    <row r="36" spans="1:11" ht="24.75" customHeight="1">
      <c r="A36" s="254" t="s">
        <v>700</v>
      </c>
      <c r="B36" s="255" t="s">
        <v>701</v>
      </c>
      <c r="C36" s="256">
        <v>9129</v>
      </c>
      <c r="D36" s="509"/>
      <c r="E36" s="491"/>
      <c r="F36" s="492"/>
      <c r="G36" s="422"/>
      <c r="H36" s="422"/>
      <c r="I36" s="422"/>
      <c r="K36" s="422"/>
    </row>
    <row r="37" spans="1:7" ht="24.75" customHeight="1" thickBot="1">
      <c r="A37" s="260" t="s">
        <v>702</v>
      </c>
      <c r="B37" s="261" t="s">
        <v>703</v>
      </c>
      <c r="C37" s="250">
        <v>9130</v>
      </c>
      <c r="D37" s="273"/>
      <c r="E37" s="274"/>
      <c r="F37" s="275"/>
      <c r="G37" s="422"/>
    </row>
    <row r="38" spans="1:6" ht="12.75">
      <c r="A38" s="248"/>
      <c r="B38" s="248"/>
      <c r="C38" s="248"/>
      <c r="D38" s="248"/>
      <c r="E38" s="248"/>
      <c r="F38" s="248"/>
    </row>
    <row r="39" spans="1:6" ht="15.75">
      <c r="A39" s="262" t="s">
        <v>812</v>
      </c>
      <c r="B39" s="264" t="s">
        <v>602</v>
      </c>
      <c r="C39" s="263"/>
      <c r="D39" s="263" t="s">
        <v>704</v>
      </c>
      <c r="E39" s="263"/>
      <c r="F39" s="263"/>
    </row>
    <row r="40" spans="1:6" ht="15.75">
      <c r="A40" s="263"/>
      <c r="B40" s="264"/>
      <c r="C40" s="248"/>
      <c r="D40" s="263"/>
      <c r="E40" s="248"/>
      <c r="F40" s="263"/>
    </row>
    <row r="41" spans="1:6" ht="15.75">
      <c r="A41" s="263"/>
      <c r="B41" s="264"/>
      <c r="C41" s="248"/>
      <c r="D41" s="263"/>
      <c r="E41" s="248"/>
      <c r="F41" s="263"/>
    </row>
    <row r="42" spans="1:6" ht="12.75" customHeight="1">
      <c r="A42" s="645" t="s">
        <v>709</v>
      </c>
      <c r="B42" s="645"/>
      <c r="C42" s="645"/>
      <c r="D42" s="645"/>
      <c r="E42" s="645"/>
      <c r="F42" s="645"/>
    </row>
    <row r="43" spans="1:6" ht="12.75">
      <c r="A43" s="645"/>
      <c r="B43" s="645"/>
      <c r="C43" s="645"/>
      <c r="D43" s="645"/>
      <c r="E43" s="645"/>
      <c r="F43" s="645"/>
    </row>
    <row r="44" spans="1:6" ht="12.75">
      <c r="A44" s="342"/>
      <c r="B44" s="342"/>
      <c r="C44" s="342"/>
      <c r="D44" s="342"/>
      <c r="E44" s="342"/>
      <c r="F44" s="342"/>
    </row>
    <row r="45" spans="1:6" ht="12.75">
      <c r="A45" s="342"/>
      <c r="B45" s="342"/>
      <c r="C45" s="342"/>
      <c r="D45" s="342"/>
      <c r="E45" s="342"/>
      <c r="F45" s="342"/>
    </row>
    <row r="46" spans="1:6" ht="12.75">
      <c r="A46" s="342"/>
      <c r="B46" s="342"/>
      <c r="C46" s="342"/>
      <c r="D46" s="342"/>
      <c r="E46" s="342"/>
      <c r="F46" s="342"/>
    </row>
    <row r="47" spans="1:6" ht="12.75">
      <c r="A47" s="342"/>
      <c r="B47" s="342"/>
      <c r="C47" s="342"/>
      <c r="D47" s="342"/>
      <c r="E47" s="342"/>
      <c r="F47" s="342"/>
    </row>
    <row r="48" spans="1:6" ht="12.75">
      <c r="A48" s="342"/>
      <c r="B48" s="342"/>
      <c r="C48" s="342"/>
      <c r="D48" s="342"/>
      <c r="E48" s="342"/>
      <c r="F48" s="342"/>
    </row>
    <row r="49" spans="1:6" ht="12.75">
      <c r="A49" s="342"/>
      <c r="B49" s="342"/>
      <c r="C49" s="342"/>
      <c r="D49" s="342"/>
      <c r="E49" s="342"/>
      <c r="F49" s="342"/>
    </row>
    <row r="50" spans="1:6" ht="12.75">
      <c r="A50" s="342"/>
      <c r="B50" s="342"/>
      <c r="C50" s="342"/>
      <c r="D50" s="342"/>
      <c r="E50" s="342"/>
      <c r="F50" s="342"/>
    </row>
    <row r="51" spans="1:6" ht="12.75">
      <c r="A51" s="342"/>
      <c r="B51" s="342"/>
      <c r="C51" s="342"/>
      <c r="D51" s="342"/>
      <c r="E51" s="342"/>
      <c r="F51" s="342"/>
    </row>
    <row r="52" spans="1:6" ht="12.75">
      <c r="A52" s="342"/>
      <c r="B52" s="342"/>
      <c r="C52" s="342"/>
      <c r="D52" s="342"/>
      <c r="E52" s="342"/>
      <c r="F52" s="342"/>
    </row>
    <row r="53" spans="1:6" ht="12.75">
      <c r="A53" s="342"/>
      <c r="B53" s="342"/>
      <c r="C53" s="342"/>
      <c r="D53" s="342"/>
      <c r="E53" s="342"/>
      <c r="F53" s="342"/>
    </row>
    <row r="54" spans="1:6" ht="12.75">
      <c r="A54" s="342"/>
      <c r="B54" s="342"/>
      <c r="C54" s="342"/>
      <c r="D54" s="342"/>
      <c r="E54" s="342"/>
      <c r="F54" s="342"/>
    </row>
    <row r="55" spans="1:6" ht="12.75">
      <c r="A55" s="342"/>
      <c r="B55" s="342"/>
      <c r="C55" s="342"/>
      <c r="D55" s="342"/>
      <c r="E55" s="342"/>
      <c r="F55" s="342"/>
    </row>
    <row r="56" spans="1:6" ht="12.75">
      <c r="A56" s="342"/>
      <c r="B56" s="342"/>
      <c r="C56" s="342"/>
      <c r="D56" s="342"/>
      <c r="E56" s="342"/>
      <c r="F56" s="342"/>
    </row>
    <row r="57" spans="1:6" ht="12.75">
      <c r="A57" s="342"/>
      <c r="B57" s="342"/>
      <c r="C57" s="342"/>
      <c r="D57" s="342"/>
      <c r="E57" s="342"/>
      <c r="F57" s="342"/>
    </row>
    <row r="58" spans="1:6" ht="12.75">
      <c r="A58" s="342"/>
      <c r="B58" s="342"/>
      <c r="C58" s="342"/>
      <c r="D58" s="342"/>
      <c r="E58" s="342"/>
      <c r="F58" s="342"/>
    </row>
    <row r="59" spans="1:6" ht="12.75">
      <c r="A59" s="342"/>
      <c r="B59" s="342"/>
      <c r="C59" s="342"/>
      <c r="D59" s="342"/>
      <c r="E59" s="342"/>
      <c r="F59" s="342"/>
    </row>
    <row r="60" spans="1:6" ht="12.75">
      <c r="A60" s="342"/>
      <c r="B60" s="342"/>
      <c r="C60" s="342"/>
      <c r="D60" s="342"/>
      <c r="E60" s="342"/>
      <c r="F60" s="342"/>
    </row>
    <row r="61" spans="1:6" ht="12.75">
      <c r="A61" s="342"/>
      <c r="B61" s="342"/>
      <c r="C61" s="342"/>
      <c r="D61" s="342"/>
      <c r="E61" s="342"/>
      <c r="F61" s="342"/>
    </row>
    <row r="62" spans="1:6" ht="12.75">
      <c r="A62" s="342"/>
      <c r="B62" s="342"/>
      <c r="C62" s="342"/>
      <c r="D62" s="342"/>
      <c r="E62" s="342"/>
      <c r="F62" s="342"/>
    </row>
    <row r="63" spans="1:6" ht="12.75">
      <c r="A63" s="342"/>
      <c r="B63" s="342"/>
      <c r="C63" s="342"/>
      <c r="D63" s="342"/>
      <c r="E63" s="342"/>
      <c r="F63" s="342"/>
    </row>
    <row r="64" spans="1:6" ht="12.75">
      <c r="A64" s="342"/>
      <c r="B64" s="342"/>
      <c r="C64" s="342"/>
      <c r="D64" s="342"/>
      <c r="E64" s="342"/>
      <c r="F64" s="342"/>
    </row>
    <row r="65" spans="1:6" ht="12.75">
      <c r="A65" s="342"/>
      <c r="B65" s="342"/>
      <c r="C65" s="342"/>
      <c r="D65" s="342"/>
      <c r="E65" s="342"/>
      <c r="F65" s="342"/>
    </row>
    <row r="66" spans="1:6" ht="12.75">
      <c r="A66" s="342"/>
      <c r="B66" s="342"/>
      <c r="C66" s="342"/>
      <c r="D66" s="342"/>
      <c r="E66" s="342"/>
      <c r="F66" s="342"/>
    </row>
    <row r="67" spans="1:6" ht="12.75">
      <c r="A67" s="342"/>
      <c r="B67" s="342"/>
      <c r="C67" s="342"/>
      <c r="D67" s="342"/>
      <c r="E67" s="342"/>
      <c r="F67" s="342"/>
    </row>
    <row r="68" spans="1:6" ht="12.75">
      <c r="A68" s="342"/>
      <c r="B68" s="342"/>
      <c r="C68" s="342"/>
      <c r="D68" s="342"/>
      <c r="E68" s="342"/>
      <c r="F68" s="342"/>
    </row>
    <row r="69" spans="1:6" ht="12.75">
      <c r="A69" s="342"/>
      <c r="B69" s="342"/>
      <c r="C69" s="342"/>
      <c r="D69" s="342"/>
      <c r="E69" s="342"/>
      <c r="F69" s="342"/>
    </row>
    <row r="70" spans="1:6" ht="12.75">
      <c r="A70" s="342"/>
      <c r="B70" s="342"/>
      <c r="C70" s="342"/>
      <c r="D70" s="342"/>
      <c r="E70" s="342"/>
      <c r="F70" s="342"/>
    </row>
    <row r="71" spans="1:6" ht="12.75">
      <c r="A71" s="342"/>
      <c r="B71" s="342"/>
      <c r="C71" s="342"/>
      <c r="D71" s="342"/>
      <c r="E71" s="342"/>
      <c r="F71" s="342"/>
    </row>
    <row r="72" spans="1:6" ht="12.75">
      <c r="A72" s="342"/>
      <c r="B72" s="342"/>
      <c r="C72" s="342"/>
      <c r="D72" s="342"/>
      <c r="E72" s="342"/>
      <c r="F72" s="342"/>
    </row>
    <row r="73" spans="1:6" ht="12.75">
      <c r="A73" s="342"/>
      <c r="B73" s="342"/>
      <c r="C73" s="342"/>
      <c r="D73" s="342"/>
      <c r="E73" s="342"/>
      <c r="F73" s="342"/>
    </row>
    <row r="74" spans="1:6" ht="12.75">
      <c r="A74" s="342"/>
      <c r="B74" s="342"/>
      <c r="C74" s="342"/>
      <c r="D74" s="342"/>
      <c r="E74" s="342"/>
      <c r="F74" s="342"/>
    </row>
    <row r="75" spans="1:6" ht="12.75">
      <c r="A75" s="342"/>
      <c r="B75" s="342"/>
      <c r="C75" s="342"/>
      <c r="D75" s="342"/>
      <c r="E75" s="342"/>
      <c r="F75" s="342"/>
    </row>
    <row r="76" spans="1:6" ht="12.75">
      <c r="A76" s="342"/>
      <c r="B76" s="342"/>
      <c r="C76" s="342"/>
      <c r="D76" s="342"/>
      <c r="E76" s="342"/>
      <c r="F76" s="342"/>
    </row>
  </sheetData>
  <sheetProtection/>
  <mergeCells count="27">
    <mergeCell ref="A5:F5"/>
    <mergeCell ref="A6:F6"/>
    <mergeCell ref="A9:A10"/>
    <mergeCell ref="B9:B10"/>
    <mergeCell ref="C9:C10"/>
    <mergeCell ref="D9:D10"/>
    <mergeCell ref="E9:E10"/>
    <mergeCell ref="F9:F10"/>
    <mergeCell ref="A12:A13"/>
    <mergeCell ref="B12:B13"/>
    <mergeCell ref="C12:C13"/>
    <mergeCell ref="D12:D13"/>
    <mergeCell ref="E12:E13"/>
    <mergeCell ref="F12:F13"/>
    <mergeCell ref="A26:A27"/>
    <mergeCell ref="B26:B27"/>
    <mergeCell ref="C26:C27"/>
    <mergeCell ref="D26:D27"/>
    <mergeCell ref="E26:E27"/>
    <mergeCell ref="F26:F27"/>
    <mergeCell ref="A42:F43"/>
    <mergeCell ref="A33:A34"/>
    <mergeCell ref="B33:B34"/>
    <mergeCell ref="C33:C34"/>
    <mergeCell ref="D33:D34"/>
    <mergeCell ref="E33:E34"/>
    <mergeCell ref="F33:F34"/>
  </mergeCells>
  <printOptions/>
  <pageMargins left="0.2" right="0.25" top="0.75" bottom="0.75" header="0.3" footer="0.3"/>
  <pageSetup orientation="portrait" paperSize="9" scale="70" r:id="rId1"/>
</worksheet>
</file>

<file path=xl/worksheets/sheet2.xml><?xml version="1.0" encoding="utf-8"?>
<worksheet xmlns="http://schemas.openxmlformats.org/spreadsheetml/2006/main" xmlns:r="http://schemas.openxmlformats.org/officeDocument/2006/relationships">
  <sheetPr>
    <tabColor theme="0"/>
    <pageSetUpPr fitToPage="1"/>
  </sheetPr>
  <dimension ref="A2:L150"/>
  <sheetViews>
    <sheetView zoomScale="90" zoomScaleNormal="90" zoomScalePageLayoutView="0" workbookViewId="0" topLeftCell="A10">
      <selection activeCell="B153" sqref="B153"/>
    </sheetView>
  </sheetViews>
  <sheetFormatPr defaultColWidth="9.140625" defaultRowHeight="12.75"/>
  <cols>
    <col min="1" max="1" width="25.7109375" style="30" customWidth="1"/>
    <col min="2" max="2" width="95.57421875" style="30" customWidth="1"/>
    <col min="3" max="3" width="9.8515625" style="30" customWidth="1"/>
    <col min="4" max="6" width="20.7109375" style="30" customWidth="1"/>
    <col min="7" max="7" width="20.7109375" style="33" customWidth="1"/>
    <col min="8" max="8" width="20.7109375" style="34" customWidth="1"/>
    <col min="9" max="9" width="10.00390625" style="30" bestFit="1" customWidth="1"/>
    <col min="10" max="16384" width="9.140625" style="30" customWidth="1"/>
  </cols>
  <sheetData>
    <row r="2" spans="1:3" s="2" customFormat="1" ht="20.25">
      <c r="A2" s="131" t="s">
        <v>739</v>
      </c>
      <c r="B2" s="131" t="s">
        <v>873</v>
      </c>
      <c r="C2" s="30"/>
    </row>
    <row r="3" spans="1:8" s="2" customFormat="1" ht="20.25">
      <c r="A3" s="131" t="s">
        <v>874</v>
      </c>
      <c r="B3" s="669" t="s">
        <v>875</v>
      </c>
      <c r="C3" s="30"/>
      <c r="H3" s="5" t="s">
        <v>628</v>
      </c>
    </row>
    <row r="5" spans="1:8" ht="30" customHeight="1">
      <c r="A5" s="543" t="s">
        <v>800</v>
      </c>
      <c r="B5" s="543"/>
      <c r="C5" s="543"/>
      <c r="D5" s="543"/>
      <c r="E5" s="543"/>
      <c r="F5" s="543"/>
      <c r="G5" s="543"/>
      <c r="H5" s="543"/>
    </row>
    <row r="6" spans="1:8" ht="26.25" customHeight="1" thickBot="1">
      <c r="A6" s="31"/>
      <c r="B6" s="32"/>
      <c r="C6" s="32"/>
      <c r="D6" s="32"/>
      <c r="E6" s="32"/>
      <c r="F6" s="32"/>
      <c r="H6" s="153" t="s">
        <v>264</v>
      </c>
    </row>
    <row r="7" spans="1:8" s="60" customFormat="1" ht="42" customHeight="1">
      <c r="A7" s="550" t="s">
        <v>68</v>
      </c>
      <c r="B7" s="552" t="s">
        <v>69</v>
      </c>
      <c r="C7" s="555" t="s">
        <v>111</v>
      </c>
      <c r="D7" s="546" t="s">
        <v>780</v>
      </c>
      <c r="E7" s="544" t="s">
        <v>779</v>
      </c>
      <c r="F7" s="546" t="s">
        <v>792</v>
      </c>
      <c r="G7" s="547"/>
      <c r="H7" s="548" t="s">
        <v>801</v>
      </c>
    </row>
    <row r="8" spans="1:8" s="61" customFormat="1" ht="50.25" customHeight="1" thickBot="1">
      <c r="A8" s="551"/>
      <c r="B8" s="553"/>
      <c r="C8" s="556"/>
      <c r="D8" s="554"/>
      <c r="E8" s="545"/>
      <c r="F8" s="163" t="s">
        <v>76</v>
      </c>
      <c r="G8" s="163" t="s">
        <v>77</v>
      </c>
      <c r="H8" s="549"/>
    </row>
    <row r="9" spans="1:8" s="63" customFormat="1" ht="34.5" customHeight="1">
      <c r="A9" s="160"/>
      <c r="B9" s="161" t="s">
        <v>70</v>
      </c>
      <c r="C9" s="162"/>
      <c r="D9" s="293"/>
      <c r="E9" s="293"/>
      <c r="F9" s="293"/>
      <c r="G9" s="294"/>
      <c r="H9" s="278"/>
    </row>
    <row r="10" spans="1:8" s="63" customFormat="1" ht="34.5" customHeight="1">
      <c r="A10" s="96">
        <v>0</v>
      </c>
      <c r="B10" s="92" t="s">
        <v>265</v>
      </c>
      <c r="C10" s="93" t="s">
        <v>129</v>
      </c>
      <c r="D10" s="295"/>
      <c r="E10" s="295"/>
      <c r="F10" s="295"/>
      <c r="G10" s="296"/>
      <c r="H10" s="279"/>
    </row>
    <row r="11" spans="1:8" s="63" customFormat="1" ht="34.5" customHeight="1">
      <c r="A11" s="96"/>
      <c r="B11" s="92" t="s">
        <v>266</v>
      </c>
      <c r="C11" s="93" t="s">
        <v>130</v>
      </c>
      <c r="D11" s="295">
        <v>60430</v>
      </c>
      <c r="E11" s="502">
        <f>E12+E19</f>
        <v>55893</v>
      </c>
      <c r="F11" s="502">
        <f>F12+F19</f>
        <v>55893</v>
      </c>
      <c r="G11" s="446">
        <f>G12+G19</f>
        <v>56961</v>
      </c>
      <c r="H11" s="279">
        <f>G11/F11*100</f>
        <v>101.91079383822661</v>
      </c>
    </row>
    <row r="12" spans="1:8" s="63" customFormat="1" ht="34.5" customHeight="1">
      <c r="A12" s="96">
        <v>1</v>
      </c>
      <c r="B12" s="92" t="s">
        <v>267</v>
      </c>
      <c r="C12" s="93" t="s">
        <v>131</v>
      </c>
      <c r="D12" s="295">
        <v>66</v>
      </c>
      <c r="E12" s="502">
        <f>E14</f>
        <v>54</v>
      </c>
      <c r="F12" s="502">
        <f>F14</f>
        <v>54</v>
      </c>
      <c r="G12" s="445">
        <f>G14</f>
        <v>54</v>
      </c>
      <c r="H12" s="279">
        <f>G12/F12*100</f>
        <v>100</v>
      </c>
    </row>
    <row r="13" spans="1:8" s="63" customFormat="1" ht="34.5" customHeight="1">
      <c r="A13" s="96" t="s">
        <v>268</v>
      </c>
      <c r="B13" s="94" t="s">
        <v>269</v>
      </c>
      <c r="C13" s="93" t="s">
        <v>132</v>
      </c>
      <c r="D13" s="295"/>
      <c r="E13" s="502"/>
      <c r="F13" s="502"/>
      <c r="G13" s="446"/>
      <c r="H13" s="279"/>
    </row>
    <row r="14" spans="1:8" s="63" customFormat="1" ht="34.5" customHeight="1">
      <c r="A14" s="96" t="s">
        <v>270</v>
      </c>
      <c r="B14" s="94" t="s">
        <v>271</v>
      </c>
      <c r="C14" s="93" t="s">
        <v>133</v>
      </c>
      <c r="D14" s="295">
        <v>66</v>
      </c>
      <c r="E14" s="502">
        <v>54</v>
      </c>
      <c r="F14" s="502">
        <v>54</v>
      </c>
      <c r="G14" s="445">
        <v>54</v>
      </c>
      <c r="H14" s="279">
        <f>G14/F14*100</f>
        <v>100</v>
      </c>
    </row>
    <row r="15" spans="1:8" s="63" customFormat="1" ht="34.5" customHeight="1">
      <c r="A15" s="96" t="s">
        <v>272</v>
      </c>
      <c r="B15" s="94" t="s">
        <v>273</v>
      </c>
      <c r="C15" s="93" t="s">
        <v>134</v>
      </c>
      <c r="D15" s="295"/>
      <c r="E15" s="502"/>
      <c r="F15" s="502"/>
      <c r="G15" s="446"/>
      <c r="H15" s="279"/>
    </row>
    <row r="16" spans="1:8" s="63" customFormat="1" ht="34.5" customHeight="1">
      <c r="A16" s="97" t="s">
        <v>274</v>
      </c>
      <c r="B16" s="94" t="s">
        <v>275</v>
      </c>
      <c r="C16" s="93" t="s">
        <v>135</v>
      </c>
      <c r="D16" s="295"/>
      <c r="E16" s="502"/>
      <c r="F16" s="502"/>
      <c r="G16" s="446"/>
      <c r="H16" s="279"/>
    </row>
    <row r="17" spans="1:8" s="63" customFormat="1" ht="34.5" customHeight="1">
      <c r="A17" s="97" t="s">
        <v>276</v>
      </c>
      <c r="B17" s="94" t="s">
        <v>277</v>
      </c>
      <c r="C17" s="93" t="s">
        <v>136</v>
      </c>
      <c r="D17" s="295"/>
      <c r="E17" s="502"/>
      <c r="F17" s="502"/>
      <c r="G17" s="446"/>
      <c r="H17" s="279"/>
    </row>
    <row r="18" spans="1:8" s="63" customFormat="1" ht="34.5" customHeight="1">
      <c r="A18" s="97" t="s">
        <v>278</v>
      </c>
      <c r="B18" s="94" t="s">
        <v>279</v>
      </c>
      <c r="C18" s="93" t="s">
        <v>639</v>
      </c>
      <c r="D18" s="295"/>
      <c r="E18" s="502"/>
      <c r="F18" s="502"/>
      <c r="G18" s="445"/>
      <c r="H18" s="279"/>
    </row>
    <row r="19" spans="1:8" s="63" customFormat="1" ht="34.5" customHeight="1">
      <c r="A19" s="98">
        <v>2</v>
      </c>
      <c r="B19" s="92" t="s">
        <v>280</v>
      </c>
      <c r="C19" s="93" t="s">
        <v>114</v>
      </c>
      <c r="D19" s="295">
        <v>60364</v>
      </c>
      <c r="E19" s="502">
        <f>E20+E21+E22</f>
        <v>55839</v>
      </c>
      <c r="F19" s="502">
        <f>F20+F21+F22</f>
        <v>55839</v>
      </c>
      <c r="G19" s="446">
        <f>G20+G21+G22+G27</f>
        <v>56907</v>
      </c>
      <c r="H19" s="279">
        <f>G19/F19*100</f>
        <v>101.91264170203623</v>
      </c>
    </row>
    <row r="20" spans="1:8" s="63" customFormat="1" ht="34.5" customHeight="1">
      <c r="A20" s="96" t="s">
        <v>281</v>
      </c>
      <c r="B20" s="94" t="s">
        <v>282</v>
      </c>
      <c r="C20" s="93" t="s">
        <v>113</v>
      </c>
      <c r="D20" s="295">
        <v>2321</v>
      </c>
      <c r="E20" s="502">
        <v>2321</v>
      </c>
      <c r="F20" s="502">
        <v>2321</v>
      </c>
      <c r="G20" s="446">
        <v>2321</v>
      </c>
      <c r="H20" s="279">
        <f>G20/F20*100</f>
        <v>100</v>
      </c>
    </row>
    <row r="21" spans="1:8" s="63" customFormat="1" ht="34.5" customHeight="1">
      <c r="A21" s="97" t="s">
        <v>283</v>
      </c>
      <c r="B21" s="94" t="s">
        <v>284</v>
      </c>
      <c r="C21" s="93" t="s">
        <v>71</v>
      </c>
      <c r="D21" s="295">
        <v>27925</v>
      </c>
      <c r="E21" s="502">
        <v>26718</v>
      </c>
      <c r="F21" s="502">
        <v>26718</v>
      </c>
      <c r="G21" s="445">
        <v>26679</v>
      </c>
      <c r="H21" s="279">
        <f>G21/F21*100</f>
        <v>99.85403099034359</v>
      </c>
    </row>
    <row r="22" spans="1:8" s="63" customFormat="1" ht="34.5" customHeight="1">
      <c r="A22" s="96" t="s">
        <v>285</v>
      </c>
      <c r="B22" s="94" t="s">
        <v>286</v>
      </c>
      <c r="C22" s="93" t="s">
        <v>137</v>
      </c>
      <c r="D22" s="295">
        <v>28008</v>
      </c>
      <c r="E22" s="502">
        <v>26800</v>
      </c>
      <c r="F22" s="502">
        <v>26800</v>
      </c>
      <c r="G22" s="446">
        <v>27149</v>
      </c>
      <c r="H22" s="279">
        <f>G22/F22*100</f>
        <v>101.30223880597016</v>
      </c>
    </row>
    <row r="23" spans="1:8" s="63" customFormat="1" ht="34.5" customHeight="1">
      <c r="A23" s="96" t="s">
        <v>287</v>
      </c>
      <c r="B23" s="94" t="s">
        <v>288</v>
      </c>
      <c r="C23" s="93" t="s">
        <v>138</v>
      </c>
      <c r="D23" s="295"/>
      <c r="E23" s="502"/>
      <c r="F23" s="502"/>
      <c r="G23" s="297"/>
      <c r="H23" s="279"/>
    </row>
    <row r="24" spans="1:8" s="63" customFormat="1" ht="34.5" customHeight="1">
      <c r="A24" s="96" t="s">
        <v>289</v>
      </c>
      <c r="B24" s="94" t="s">
        <v>290</v>
      </c>
      <c r="C24" s="93" t="s">
        <v>139</v>
      </c>
      <c r="D24" s="295"/>
      <c r="E24" s="502"/>
      <c r="F24" s="502"/>
      <c r="G24" s="296"/>
      <c r="H24" s="279"/>
    </row>
    <row r="25" spans="1:8" s="63" customFormat="1" ht="34.5" customHeight="1">
      <c r="A25" s="96" t="s">
        <v>291</v>
      </c>
      <c r="B25" s="94" t="s">
        <v>292</v>
      </c>
      <c r="C25" s="93" t="s">
        <v>115</v>
      </c>
      <c r="D25" s="295"/>
      <c r="E25" s="502"/>
      <c r="F25" s="502"/>
      <c r="G25" s="297"/>
      <c r="H25" s="279"/>
    </row>
    <row r="26" spans="1:8" s="63" customFormat="1" ht="34.5" customHeight="1">
      <c r="A26" s="96" t="s">
        <v>293</v>
      </c>
      <c r="B26" s="94" t="s">
        <v>294</v>
      </c>
      <c r="C26" s="93" t="s">
        <v>140</v>
      </c>
      <c r="D26" s="295"/>
      <c r="E26" s="502"/>
      <c r="F26" s="502"/>
      <c r="G26" s="297"/>
      <c r="H26" s="279"/>
    </row>
    <row r="27" spans="1:8" s="63" customFormat="1" ht="34.5" customHeight="1">
      <c r="A27" s="96" t="s">
        <v>295</v>
      </c>
      <c r="B27" s="94" t="s">
        <v>296</v>
      </c>
      <c r="C27" s="93" t="s">
        <v>112</v>
      </c>
      <c r="D27" s="295">
        <v>2110</v>
      </c>
      <c r="E27" s="502"/>
      <c r="F27" s="502"/>
      <c r="G27" s="446">
        <v>758</v>
      </c>
      <c r="H27" s="279"/>
    </row>
    <row r="28" spans="1:8" s="63" customFormat="1" ht="34.5" customHeight="1">
      <c r="A28" s="98">
        <v>3</v>
      </c>
      <c r="B28" s="92" t="s">
        <v>297</v>
      </c>
      <c r="C28" s="93" t="s">
        <v>122</v>
      </c>
      <c r="D28" s="295"/>
      <c r="E28" s="502"/>
      <c r="F28" s="502"/>
      <c r="G28" s="297"/>
      <c r="H28" s="279"/>
    </row>
    <row r="29" spans="1:8" s="63" customFormat="1" ht="34.5" customHeight="1">
      <c r="A29" s="96" t="s">
        <v>298</v>
      </c>
      <c r="B29" s="94" t="s">
        <v>299</v>
      </c>
      <c r="C29" s="93" t="s">
        <v>141</v>
      </c>
      <c r="D29" s="295"/>
      <c r="E29" s="502"/>
      <c r="F29" s="502"/>
      <c r="G29" s="297"/>
      <c r="H29" s="279"/>
    </row>
    <row r="30" spans="1:8" s="63" customFormat="1" ht="34.5" customHeight="1">
      <c r="A30" s="97" t="s">
        <v>300</v>
      </c>
      <c r="B30" s="94" t="s">
        <v>301</v>
      </c>
      <c r="C30" s="93" t="s">
        <v>142</v>
      </c>
      <c r="D30" s="295"/>
      <c r="E30" s="502"/>
      <c r="F30" s="502"/>
      <c r="G30" s="297"/>
      <c r="H30" s="279"/>
    </row>
    <row r="31" spans="1:8" s="63" customFormat="1" ht="34.5" customHeight="1">
      <c r="A31" s="97" t="s">
        <v>302</v>
      </c>
      <c r="B31" s="94" t="s">
        <v>303</v>
      </c>
      <c r="C31" s="93" t="s">
        <v>143</v>
      </c>
      <c r="D31" s="295"/>
      <c r="E31" s="502"/>
      <c r="F31" s="502"/>
      <c r="G31" s="296"/>
      <c r="H31" s="279"/>
    </row>
    <row r="32" spans="1:8" s="63" customFormat="1" ht="34.5" customHeight="1">
      <c r="A32" s="97" t="s">
        <v>304</v>
      </c>
      <c r="B32" s="94" t="s">
        <v>305</v>
      </c>
      <c r="C32" s="93" t="s">
        <v>144</v>
      </c>
      <c r="D32" s="295"/>
      <c r="E32" s="502"/>
      <c r="F32" s="502"/>
      <c r="G32" s="297"/>
      <c r="H32" s="279"/>
    </row>
    <row r="33" spans="1:8" s="63" customFormat="1" ht="34.5" customHeight="1">
      <c r="A33" s="99" t="s">
        <v>306</v>
      </c>
      <c r="B33" s="92" t="s">
        <v>307</v>
      </c>
      <c r="C33" s="93" t="s">
        <v>145</v>
      </c>
      <c r="D33" s="295"/>
      <c r="E33" s="502"/>
      <c r="F33" s="502"/>
      <c r="G33" s="296"/>
      <c r="H33" s="279"/>
    </row>
    <row r="34" spans="1:8" s="63" customFormat="1" ht="34.5" customHeight="1">
      <c r="A34" s="97" t="s">
        <v>308</v>
      </c>
      <c r="B34" s="94" t="s">
        <v>309</v>
      </c>
      <c r="C34" s="93" t="s">
        <v>146</v>
      </c>
      <c r="D34" s="295"/>
      <c r="E34" s="502"/>
      <c r="F34" s="502"/>
      <c r="G34" s="297"/>
      <c r="H34" s="279"/>
    </row>
    <row r="35" spans="1:8" s="63" customFormat="1" ht="34.5" customHeight="1">
      <c r="A35" s="97" t="s">
        <v>310</v>
      </c>
      <c r="B35" s="94" t="s">
        <v>311</v>
      </c>
      <c r="C35" s="93" t="s">
        <v>312</v>
      </c>
      <c r="D35" s="295"/>
      <c r="E35" s="502"/>
      <c r="F35" s="502"/>
      <c r="G35" s="296"/>
      <c r="H35" s="279"/>
    </row>
    <row r="36" spans="1:8" s="63" customFormat="1" ht="34.5" customHeight="1">
      <c r="A36" s="97" t="s">
        <v>313</v>
      </c>
      <c r="B36" s="94" t="s">
        <v>314</v>
      </c>
      <c r="C36" s="93" t="s">
        <v>315</v>
      </c>
      <c r="D36" s="295"/>
      <c r="E36" s="502"/>
      <c r="F36" s="502"/>
      <c r="G36" s="296"/>
      <c r="H36" s="279"/>
    </row>
    <row r="37" spans="1:8" s="63" customFormat="1" ht="34.5" customHeight="1">
      <c r="A37" s="97" t="s">
        <v>316</v>
      </c>
      <c r="B37" s="94" t="s">
        <v>317</v>
      </c>
      <c r="C37" s="93" t="s">
        <v>318</v>
      </c>
      <c r="D37" s="295"/>
      <c r="E37" s="502"/>
      <c r="F37" s="502"/>
      <c r="G37" s="297"/>
      <c r="H37" s="279"/>
    </row>
    <row r="38" spans="1:8" s="63" customFormat="1" ht="34.5" customHeight="1">
      <c r="A38" s="97" t="s">
        <v>316</v>
      </c>
      <c r="B38" s="94" t="s">
        <v>319</v>
      </c>
      <c r="C38" s="93" t="s">
        <v>320</v>
      </c>
      <c r="D38" s="295"/>
      <c r="E38" s="502"/>
      <c r="F38" s="502"/>
      <c r="G38" s="297"/>
      <c r="H38" s="279"/>
    </row>
    <row r="39" spans="1:8" s="63" customFormat="1" ht="34.5" customHeight="1">
      <c r="A39" s="97" t="s">
        <v>321</v>
      </c>
      <c r="B39" s="94" t="s">
        <v>322</v>
      </c>
      <c r="C39" s="93" t="s">
        <v>323</v>
      </c>
      <c r="D39" s="295"/>
      <c r="E39" s="502"/>
      <c r="F39" s="502"/>
      <c r="G39" s="297"/>
      <c r="H39" s="279"/>
    </row>
    <row r="40" spans="1:8" s="63" customFormat="1" ht="34.5" customHeight="1">
      <c r="A40" s="97" t="s">
        <v>321</v>
      </c>
      <c r="B40" s="94" t="s">
        <v>324</v>
      </c>
      <c r="C40" s="93" t="s">
        <v>325</v>
      </c>
      <c r="D40" s="295"/>
      <c r="E40" s="502"/>
      <c r="F40" s="502"/>
      <c r="G40" s="297"/>
      <c r="H40" s="279"/>
    </row>
    <row r="41" spans="1:8" s="63" customFormat="1" ht="34.5" customHeight="1">
      <c r="A41" s="97" t="s">
        <v>326</v>
      </c>
      <c r="B41" s="94" t="s">
        <v>327</v>
      </c>
      <c r="C41" s="93" t="s">
        <v>328</v>
      </c>
      <c r="D41" s="295"/>
      <c r="E41" s="502"/>
      <c r="F41" s="502"/>
      <c r="G41" s="297"/>
      <c r="H41" s="279"/>
    </row>
    <row r="42" spans="1:8" s="63" customFormat="1" ht="34.5" customHeight="1">
      <c r="A42" s="97" t="s">
        <v>329</v>
      </c>
      <c r="B42" s="94" t="s">
        <v>330</v>
      </c>
      <c r="C42" s="93" t="s">
        <v>331</v>
      </c>
      <c r="D42" s="295"/>
      <c r="E42" s="502"/>
      <c r="F42" s="502"/>
      <c r="G42" s="297"/>
      <c r="H42" s="279"/>
    </row>
    <row r="43" spans="1:8" s="63" customFormat="1" ht="34.5" customHeight="1">
      <c r="A43" s="99">
        <v>5</v>
      </c>
      <c r="B43" s="92" t="s">
        <v>332</v>
      </c>
      <c r="C43" s="93" t="s">
        <v>333</v>
      </c>
      <c r="D43" s="295"/>
      <c r="E43" s="502"/>
      <c r="F43" s="502"/>
      <c r="G43" s="297"/>
      <c r="H43" s="279"/>
    </row>
    <row r="44" spans="1:8" s="63" customFormat="1" ht="34.5" customHeight="1">
      <c r="A44" s="97" t="s">
        <v>334</v>
      </c>
      <c r="B44" s="94" t="s">
        <v>335</v>
      </c>
      <c r="C44" s="93" t="s">
        <v>336</v>
      </c>
      <c r="D44" s="295"/>
      <c r="E44" s="502"/>
      <c r="F44" s="502"/>
      <c r="G44" s="297"/>
      <c r="H44" s="279"/>
    </row>
    <row r="45" spans="1:8" s="63" customFormat="1" ht="34.5" customHeight="1">
      <c r="A45" s="97" t="s">
        <v>337</v>
      </c>
      <c r="B45" s="94" t="s">
        <v>338</v>
      </c>
      <c r="C45" s="93" t="s">
        <v>339</v>
      </c>
      <c r="D45" s="295"/>
      <c r="E45" s="502"/>
      <c r="F45" s="502"/>
      <c r="G45" s="297"/>
      <c r="H45" s="279"/>
    </row>
    <row r="46" spans="1:8" s="63" customFormat="1" ht="34.5" customHeight="1">
      <c r="A46" s="97" t="s">
        <v>340</v>
      </c>
      <c r="B46" s="94" t="s">
        <v>341</v>
      </c>
      <c r="C46" s="93" t="s">
        <v>342</v>
      </c>
      <c r="D46" s="295"/>
      <c r="E46" s="502"/>
      <c r="F46" s="502"/>
      <c r="G46" s="296"/>
      <c r="H46" s="279"/>
    </row>
    <row r="47" spans="1:8" s="63" customFormat="1" ht="34.5" customHeight="1">
      <c r="A47" s="97" t="s">
        <v>653</v>
      </c>
      <c r="B47" s="94" t="s">
        <v>343</v>
      </c>
      <c r="C47" s="93" t="s">
        <v>344</v>
      </c>
      <c r="D47" s="295"/>
      <c r="E47" s="502"/>
      <c r="F47" s="502"/>
      <c r="G47" s="297"/>
      <c r="H47" s="279"/>
    </row>
    <row r="48" spans="1:8" s="63" customFormat="1" ht="34.5" customHeight="1">
      <c r="A48" s="97" t="s">
        <v>345</v>
      </c>
      <c r="B48" s="94" t="s">
        <v>346</v>
      </c>
      <c r="C48" s="93" t="s">
        <v>347</v>
      </c>
      <c r="D48" s="295"/>
      <c r="E48" s="502"/>
      <c r="F48" s="502"/>
      <c r="G48" s="296"/>
      <c r="H48" s="279"/>
    </row>
    <row r="49" spans="1:8" s="63" customFormat="1" ht="34.5" customHeight="1">
      <c r="A49" s="97" t="s">
        <v>348</v>
      </c>
      <c r="B49" s="94" t="s">
        <v>349</v>
      </c>
      <c r="C49" s="93" t="s">
        <v>350</v>
      </c>
      <c r="D49" s="295"/>
      <c r="E49" s="502"/>
      <c r="F49" s="502"/>
      <c r="G49" s="297"/>
      <c r="H49" s="279"/>
    </row>
    <row r="50" spans="1:8" s="63" customFormat="1" ht="34.5" customHeight="1">
      <c r="A50" s="97" t="s">
        <v>351</v>
      </c>
      <c r="B50" s="94" t="s">
        <v>352</v>
      </c>
      <c r="C50" s="93" t="s">
        <v>353</v>
      </c>
      <c r="D50" s="295"/>
      <c r="E50" s="502"/>
      <c r="F50" s="502"/>
      <c r="G50" s="297"/>
      <c r="H50" s="279"/>
    </row>
    <row r="51" spans="1:8" s="63" customFormat="1" ht="34.5" customHeight="1">
      <c r="A51" s="99">
        <v>288</v>
      </c>
      <c r="B51" s="92" t="s">
        <v>169</v>
      </c>
      <c r="C51" s="93" t="s">
        <v>354</v>
      </c>
      <c r="D51" s="295">
        <v>9</v>
      </c>
      <c r="E51" s="502"/>
      <c r="F51" s="502"/>
      <c r="G51" s="445">
        <v>8</v>
      </c>
      <c r="H51" s="279"/>
    </row>
    <row r="52" spans="1:10" s="63" customFormat="1" ht="34.5" customHeight="1">
      <c r="A52" s="99"/>
      <c r="B52" s="92" t="s">
        <v>355</v>
      </c>
      <c r="C52" s="93" t="s">
        <v>356</v>
      </c>
      <c r="D52" s="295">
        <v>37074</v>
      </c>
      <c r="E52" s="502">
        <f>E53+E60+E69+E77+E78+E79</f>
        <v>40686</v>
      </c>
      <c r="F52" s="502">
        <f>F53+F60+F69+F77+F78+F79</f>
        <v>40686</v>
      </c>
      <c r="G52" s="297">
        <f>G53+G60+G69+G77+G78+G79</f>
        <v>44950</v>
      </c>
      <c r="H52" s="279">
        <f>G52/F52*100</f>
        <v>110.48026348129578</v>
      </c>
      <c r="I52" s="471"/>
      <c r="J52" s="471"/>
    </row>
    <row r="53" spans="1:8" s="63" customFormat="1" ht="34.5" customHeight="1">
      <c r="A53" s="99" t="s">
        <v>357</v>
      </c>
      <c r="B53" s="92" t="s">
        <v>358</v>
      </c>
      <c r="C53" s="93" t="s">
        <v>359</v>
      </c>
      <c r="D53" s="295">
        <v>1426</v>
      </c>
      <c r="E53" s="502">
        <f>2000</f>
        <v>2000</v>
      </c>
      <c r="F53" s="502">
        <f>2000</f>
        <v>2000</v>
      </c>
      <c r="G53" s="446">
        <f>G54+G59</f>
        <v>1785</v>
      </c>
      <c r="H53" s="279">
        <f>G53/F53*100</f>
        <v>89.25</v>
      </c>
    </row>
    <row r="54" spans="1:8" s="63" customFormat="1" ht="34.5" customHeight="1">
      <c r="A54" s="97">
        <v>10</v>
      </c>
      <c r="B54" s="94" t="s">
        <v>360</v>
      </c>
      <c r="C54" s="93" t="s">
        <v>361</v>
      </c>
      <c r="D54" s="295">
        <v>1260</v>
      </c>
      <c r="E54" s="502">
        <v>2000</v>
      </c>
      <c r="F54" s="502">
        <v>2000</v>
      </c>
      <c r="G54" s="446">
        <v>1583</v>
      </c>
      <c r="H54" s="279">
        <f>G54/F54*100</f>
        <v>79.14999999999999</v>
      </c>
    </row>
    <row r="55" spans="1:8" s="63" customFormat="1" ht="34.5" customHeight="1">
      <c r="A55" s="97">
        <v>11</v>
      </c>
      <c r="B55" s="94" t="s">
        <v>362</v>
      </c>
      <c r="C55" s="93" t="s">
        <v>363</v>
      </c>
      <c r="D55" s="295"/>
      <c r="E55" s="502"/>
      <c r="F55" s="502"/>
      <c r="G55" s="297"/>
      <c r="H55" s="279"/>
    </row>
    <row r="56" spans="1:8" s="63" customFormat="1" ht="34.5" customHeight="1">
      <c r="A56" s="97">
        <v>12</v>
      </c>
      <c r="B56" s="94" t="s">
        <v>364</v>
      </c>
      <c r="C56" s="93" t="s">
        <v>365</v>
      </c>
      <c r="D56" s="295"/>
      <c r="E56" s="502"/>
      <c r="F56" s="502"/>
      <c r="G56" s="297"/>
      <c r="H56" s="279"/>
    </row>
    <row r="57" spans="1:8" s="63" customFormat="1" ht="34.5" customHeight="1">
      <c r="A57" s="97">
        <v>13</v>
      </c>
      <c r="B57" s="94" t="s">
        <v>366</v>
      </c>
      <c r="C57" s="93" t="s">
        <v>367</v>
      </c>
      <c r="D57" s="295"/>
      <c r="E57" s="502"/>
      <c r="F57" s="502"/>
      <c r="G57" s="297"/>
      <c r="H57" s="279"/>
    </row>
    <row r="58" spans="1:8" s="63" customFormat="1" ht="34.5" customHeight="1">
      <c r="A58" s="97">
        <v>14</v>
      </c>
      <c r="B58" s="94" t="s">
        <v>368</v>
      </c>
      <c r="C58" s="93" t="s">
        <v>369</v>
      </c>
      <c r="D58" s="295"/>
      <c r="E58" s="502"/>
      <c r="F58" s="502"/>
      <c r="G58" s="297"/>
      <c r="H58" s="279"/>
    </row>
    <row r="59" spans="1:8" s="63" customFormat="1" ht="34.5" customHeight="1">
      <c r="A59" s="97">
        <v>15</v>
      </c>
      <c r="B59" s="95" t="s">
        <v>370</v>
      </c>
      <c r="C59" s="93" t="s">
        <v>371</v>
      </c>
      <c r="D59" s="295">
        <v>166</v>
      </c>
      <c r="E59" s="502"/>
      <c r="F59" s="502"/>
      <c r="G59" s="445">
        <v>202</v>
      </c>
      <c r="H59" s="279"/>
    </row>
    <row r="60" spans="1:8" s="63" customFormat="1" ht="34.5" customHeight="1">
      <c r="A60" s="99"/>
      <c r="B60" s="92" t="s">
        <v>372</v>
      </c>
      <c r="C60" s="93" t="s">
        <v>373</v>
      </c>
      <c r="D60" s="295">
        <v>21660</v>
      </c>
      <c r="E60" s="502">
        <f>E65</f>
        <v>30302</v>
      </c>
      <c r="F60" s="502">
        <f>F65</f>
        <v>30302</v>
      </c>
      <c r="G60" s="297">
        <f>G65</f>
        <v>24644</v>
      </c>
      <c r="H60" s="279">
        <f>G60/F60*100</f>
        <v>81.32796515081513</v>
      </c>
    </row>
    <row r="61" spans="1:8" s="62" customFormat="1" ht="34.5" customHeight="1">
      <c r="A61" s="97" t="s">
        <v>374</v>
      </c>
      <c r="B61" s="94" t="s">
        <v>375</v>
      </c>
      <c r="C61" s="93" t="s">
        <v>376</v>
      </c>
      <c r="D61" s="65"/>
      <c r="E61" s="503"/>
      <c r="F61" s="503"/>
      <c r="G61" s="298"/>
      <c r="H61" s="279"/>
    </row>
    <row r="62" spans="1:8" s="62" customFormat="1" ht="34.5" customHeight="1">
      <c r="A62" s="97" t="s">
        <v>377</v>
      </c>
      <c r="B62" s="94" t="s">
        <v>378</v>
      </c>
      <c r="C62" s="93" t="s">
        <v>379</v>
      </c>
      <c r="D62" s="299"/>
      <c r="E62" s="503"/>
      <c r="F62" s="503"/>
      <c r="G62" s="300"/>
      <c r="H62" s="279"/>
    </row>
    <row r="63" spans="1:8" s="63" customFormat="1" ht="34.5" customHeight="1">
      <c r="A63" s="97" t="s">
        <v>380</v>
      </c>
      <c r="B63" s="94" t="s">
        <v>381</v>
      </c>
      <c r="C63" s="93" t="s">
        <v>382</v>
      </c>
      <c r="D63" s="301"/>
      <c r="E63" s="502"/>
      <c r="F63" s="502"/>
      <c r="G63" s="301"/>
      <c r="H63" s="279"/>
    </row>
    <row r="64" spans="1:8" s="62" customFormat="1" ht="34.5" customHeight="1">
      <c r="A64" s="97" t="s">
        <v>383</v>
      </c>
      <c r="B64" s="94" t="s">
        <v>384</v>
      </c>
      <c r="C64" s="93" t="s">
        <v>385</v>
      </c>
      <c r="D64" s="65"/>
      <c r="E64" s="503"/>
      <c r="F64" s="503"/>
      <c r="G64" s="65"/>
      <c r="H64" s="279"/>
    </row>
    <row r="65" spans="1:8" ht="34.5" customHeight="1">
      <c r="A65" s="97" t="s">
        <v>386</v>
      </c>
      <c r="B65" s="94" t="s">
        <v>387</v>
      </c>
      <c r="C65" s="93" t="s">
        <v>388</v>
      </c>
      <c r="D65" s="302">
        <v>21660</v>
      </c>
      <c r="E65" s="504">
        <v>30302</v>
      </c>
      <c r="F65" s="504">
        <v>30302</v>
      </c>
      <c r="G65" s="444">
        <v>24644</v>
      </c>
      <c r="H65" s="279">
        <f>G65/F65*100</f>
        <v>81.32796515081513</v>
      </c>
    </row>
    <row r="66" spans="1:8" ht="34.5" customHeight="1">
      <c r="A66" s="97" t="s">
        <v>389</v>
      </c>
      <c r="B66" s="94" t="s">
        <v>390</v>
      </c>
      <c r="C66" s="93" t="s">
        <v>391</v>
      </c>
      <c r="D66" s="302"/>
      <c r="E66" s="504"/>
      <c r="F66" s="504"/>
      <c r="G66" s="303"/>
      <c r="H66" s="279"/>
    </row>
    <row r="67" spans="1:8" ht="34.5" customHeight="1">
      <c r="A67" s="97" t="s">
        <v>392</v>
      </c>
      <c r="B67" s="94" t="s">
        <v>393</v>
      </c>
      <c r="C67" s="93" t="s">
        <v>394</v>
      </c>
      <c r="D67" s="302"/>
      <c r="E67" s="504"/>
      <c r="F67" s="504"/>
      <c r="G67" s="303"/>
      <c r="H67" s="279"/>
    </row>
    <row r="68" spans="1:8" ht="34.5" customHeight="1">
      <c r="A68" s="99">
        <v>21</v>
      </c>
      <c r="B68" s="92" t="s">
        <v>395</v>
      </c>
      <c r="C68" s="93" t="s">
        <v>396</v>
      </c>
      <c r="D68" s="302"/>
      <c r="E68" s="504"/>
      <c r="F68" s="504"/>
      <c r="G68" s="303"/>
      <c r="H68" s="279"/>
    </row>
    <row r="69" spans="1:8" ht="34.5" customHeight="1">
      <c r="A69" s="99">
        <v>22</v>
      </c>
      <c r="B69" s="92" t="s">
        <v>397</v>
      </c>
      <c r="C69" s="93" t="s">
        <v>398</v>
      </c>
      <c r="D69" s="302">
        <v>2916</v>
      </c>
      <c r="E69" s="504">
        <v>884</v>
      </c>
      <c r="F69" s="504">
        <v>884</v>
      </c>
      <c r="G69" s="444">
        <v>689</v>
      </c>
      <c r="H69" s="279">
        <f>G69/F69*100</f>
        <v>77.94117647058823</v>
      </c>
    </row>
    <row r="70" spans="1:8" ht="34.5" customHeight="1">
      <c r="A70" s="99">
        <v>236</v>
      </c>
      <c r="B70" s="92" t="s">
        <v>399</v>
      </c>
      <c r="C70" s="93" t="s">
        <v>400</v>
      </c>
      <c r="D70" s="302"/>
      <c r="E70" s="504"/>
      <c r="F70" s="504"/>
      <c r="G70" s="303"/>
      <c r="H70" s="279"/>
    </row>
    <row r="71" spans="1:8" ht="34.5" customHeight="1">
      <c r="A71" s="99" t="s">
        <v>401</v>
      </c>
      <c r="B71" s="92" t="s">
        <v>402</v>
      </c>
      <c r="C71" s="93" t="s">
        <v>403</v>
      </c>
      <c r="D71" s="302">
        <v>280</v>
      </c>
      <c r="E71" s="504"/>
      <c r="F71" s="504"/>
      <c r="G71" s="303"/>
      <c r="H71" s="279"/>
    </row>
    <row r="72" spans="1:8" ht="34.5" customHeight="1">
      <c r="A72" s="97" t="s">
        <v>404</v>
      </c>
      <c r="B72" s="94" t="s">
        <v>405</v>
      </c>
      <c r="C72" s="93" t="s">
        <v>406</v>
      </c>
      <c r="D72" s="302"/>
      <c r="E72" s="504"/>
      <c r="F72" s="504"/>
      <c r="G72" s="303"/>
      <c r="H72" s="279"/>
    </row>
    <row r="73" spans="1:8" ht="34.5" customHeight="1">
      <c r="A73" s="97" t="s">
        <v>407</v>
      </c>
      <c r="B73" s="94" t="s">
        <v>408</v>
      </c>
      <c r="C73" s="93" t="s">
        <v>409</v>
      </c>
      <c r="D73" s="302"/>
      <c r="E73" s="504"/>
      <c r="F73" s="504"/>
      <c r="G73" s="303"/>
      <c r="H73" s="279"/>
    </row>
    <row r="74" spans="1:8" ht="34.5" customHeight="1">
      <c r="A74" s="97" t="s">
        <v>410</v>
      </c>
      <c r="B74" s="94" t="s">
        <v>411</v>
      </c>
      <c r="C74" s="93" t="s">
        <v>412</v>
      </c>
      <c r="D74" s="302">
        <v>280</v>
      </c>
      <c r="E74" s="504"/>
      <c r="F74" s="504"/>
      <c r="G74" s="303"/>
      <c r="H74" s="279"/>
    </row>
    <row r="75" spans="1:8" ht="34.5" customHeight="1">
      <c r="A75" s="97" t="s">
        <v>413</v>
      </c>
      <c r="B75" s="94" t="s">
        <v>414</v>
      </c>
      <c r="C75" s="93" t="s">
        <v>415</v>
      </c>
      <c r="D75" s="302"/>
      <c r="E75" s="504"/>
      <c r="F75" s="504"/>
      <c r="G75" s="303"/>
      <c r="H75" s="279"/>
    </row>
    <row r="76" spans="1:8" ht="34.5" customHeight="1">
      <c r="A76" s="97" t="s">
        <v>416</v>
      </c>
      <c r="B76" s="94" t="s">
        <v>417</v>
      </c>
      <c r="C76" s="93" t="s">
        <v>418</v>
      </c>
      <c r="D76" s="302"/>
      <c r="E76" s="504"/>
      <c r="F76" s="504"/>
      <c r="G76" s="303"/>
      <c r="H76" s="279"/>
    </row>
    <row r="77" spans="1:8" ht="34.5" customHeight="1">
      <c r="A77" s="99">
        <v>24</v>
      </c>
      <c r="B77" s="92" t="s">
        <v>419</v>
      </c>
      <c r="C77" s="93" t="s">
        <v>420</v>
      </c>
      <c r="D77" s="302">
        <v>8717</v>
      </c>
      <c r="E77" s="504">
        <v>5500</v>
      </c>
      <c r="F77" s="504">
        <v>5500</v>
      </c>
      <c r="G77" s="444">
        <v>16498</v>
      </c>
      <c r="H77" s="279">
        <f>G77/F77*100</f>
        <v>299.96363636363634</v>
      </c>
    </row>
    <row r="78" spans="1:8" ht="34.5" customHeight="1">
      <c r="A78" s="99">
        <v>27</v>
      </c>
      <c r="B78" s="92" t="s">
        <v>421</v>
      </c>
      <c r="C78" s="93" t="s">
        <v>422</v>
      </c>
      <c r="D78" s="302">
        <v>816</v>
      </c>
      <c r="E78" s="504">
        <v>900</v>
      </c>
      <c r="F78" s="504">
        <v>900</v>
      </c>
      <c r="G78" s="444">
        <v>99</v>
      </c>
      <c r="H78" s="279">
        <f>G78/F78*100</f>
        <v>11</v>
      </c>
    </row>
    <row r="79" spans="1:8" ht="34.5" customHeight="1">
      <c r="A79" s="99" t="s">
        <v>423</v>
      </c>
      <c r="B79" s="92" t="s">
        <v>424</v>
      </c>
      <c r="C79" s="93" t="s">
        <v>425</v>
      </c>
      <c r="D79" s="302">
        <v>1259</v>
      </c>
      <c r="E79" s="504">
        <v>1100</v>
      </c>
      <c r="F79" s="504">
        <v>1100</v>
      </c>
      <c r="G79" s="444">
        <v>1235</v>
      </c>
      <c r="H79" s="279">
        <f>G79/F79*100</f>
        <v>112.27272727272728</v>
      </c>
    </row>
    <row r="80" spans="1:9" ht="34.5" customHeight="1">
      <c r="A80" s="99"/>
      <c r="B80" s="92" t="s">
        <v>426</v>
      </c>
      <c r="C80" s="93" t="s">
        <v>427</v>
      </c>
      <c r="D80" s="302">
        <v>97513</v>
      </c>
      <c r="E80" s="504">
        <f>E11+E52+E51</f>
        <v>96579</v>
      </c>
      <c r="F80" s="504">
        <f>F11+F52+F51</f>
        <v>96579</v>
      </c>
      <c r="G80" s="444">
        <f>G11+G51+G52</f>
        <v>101919</v>
      </c>
      <c r="H80" s="279">
        <f>G80/F80*100</f>
        <v>105.5291523001895</v>
      </c>
      <c r="I80" s="438"/>
    </row>
    <row r="81" spans="1:8" ht="34.5" customHeight="1">
      <c r="A81" s="99">
        <v>88</v>
      </c>
      <c r="B81" s="92" t="s">
        <v>428</v>
      </c>
      <c r="C81" s="93" t="s">
        <v>429</v>
      </c>
      <c r="D81" s="302">
        <v>14012</v>
      </c>
      <c r="E81" s="504">
        <v>14012</v>
      </c>
      <c r="F81" s="504">
        <v>14012</v>
      </c>
      <c r="G81" s="444">
        <v>14012</v>
      </c>
      <c r="H81" s="279">
        <f>G81/F81*100</f>
        <v>100</v>
      </c>
    </row>
    <row r="82" spans="1:8" ht="34.5" customHeight="1">
      <c r="A82" s="99"/>
      <c r="B82" s="92" t="s">
        <v>75</v>
      </c>
      <c r="C82" s="83"/>
      <c r="D82" s="302"/>
      <c r="E82" s="504"/>
      <c r="F82" s="504"/>
      <c r="G82" s="303"/>
      <c r="H82" s="279"/>
    </row>
    <row r="83" spans="1:9" ht="34.5" customHeight="1">
      <c r="A83" s="99"/>
      <c r="B83" s="92" t="s">
        <v>430</v>
      </c>
      <c r="C83" s="93" t="s">
        <v>431</v>
      </c>
      <c r="D83" s="302">
        <v>63994</v>
      </c>
      <c r="E83" s="504">
        <f>E84+E95+E99</f>
        <v>67125</v>
      </c>
      <c r="F83" s="504">
        <f>F84+F95+F99</f>
        <v>67125</v>
      </c>
      <c r="G83" s="303">
        <f>G84+G95+G99-G103</f>
        <v>68051</v>
      </c>
      <c r="H83" s="279">
        <f>G83/F83*100</f>
        <v>101.37951582867784</v>
      </c>
      <c r="I83" s="438"/>
    </row>
    <row r="84" spans="1:8" ht="34.5" customHeight="1">
      <c r="A84" s="99">
        <v>30</v>
      </c>
      <c r="B84" s="92" t="s">
        <v>432</v>
      </c>
      <c r="C84" s="93" t="s">
        <v>433</v>
      </c>
      <c r="D84" s="302">
        <v>17263</v>
      </c>
      <c r="E84" s="504">
        <f>E88</f>
        <v>17263</v>
      </c>
      <c r="F84" s="504">
        <f>F88</f>
        <v>17263</v>
      </c>
      <c r="G84" s="303">
        <f>G88</f>
        <v>17263</v>
      </c>
      <c r="H84" s="279">
        <f>G84/F84*100</f>
        <v>100</v>
      </c>
    </row>
    <row r="85" spans="1:8" ht="34.5" customHeight="1">
      <c r="A85" s="97">
        <v>300</v>
      </c>
      <c r="B85" s="94" t="s">
        <v>434</v>
      </c>
      <c r="C85" s="93" t="s">
        <v>435</v>
      </c>
      <c r="D85" s="302"/>
      <c r="E85" s="504"/>
      <c r="F85" s="504"/>
      <c r="G85" s="303"/>
      <c r="H85" s="279"/>
    </row>
    <row r="86" spans="1:8" ht="34.5" customHeight="1">
      <c r="A86" s="97">
        <v>301</v>
      </c>
      <c r="B86" s="94" t="s">
        <v>436</v>
      </c>
      <c r="C86" s="93" t="s">
        <v>437</v>
      </c>
      <c r="D86" s="302"/>
      <c r="E86" s="504"/>
      <c r="F86" s="504"/>
      <c r="G86" s="303"/>
      <c r="H86" s="279"/>
    </row>
    <row r="87" spans="1:8" ht="34.5" customHeight="1">
      <c r="A87" s="97">
        <v>302</v>
      </c>
      <c r="B87" s="94" t="s">
        <v>438</v>
      </c>
      <c r="C87" s="93" t="s">
        <v>439</v>
      </c>
      <c r="D87" s="302"/>
      <c r="E87" s="504"/>
      <c r="F87" s="504"/>
      <c r="G87" s="303"/>
      <c r="H87" s="279"/>
    </row>
    <row r="88" spans="1:8" ht="34.5" customHeight="1">
      <c r="A88" s="97">
        <v>303</v>
      </c>
      <c r="B88" s="94" t="s">
        <v>440</v>
      </c>
      <c r="C88" s="93" t="s">
        <v>441</v>
      </c>
      <c r="D88" s="302">
        <v>17263</v>
      </c>
      <c r="E88" s="504">
        <v>17263</v>
      </c>
      <c r="F88" s="504">
        <v>17263</v>
      </c>
      <c r="G88" s="444">
        <v>17263</v>
      </c>
      <c r="H88" s="279">
        <f>G88/F88*100</f>
        <v>100</v>
      </c>
    </row>
    <row r="89" spans="1:8" ht="34.5" customHeight="1">
      <c r="A89" s="97">
        <v>304</v>
      </c>
      <c r="B89" s="94" t="s">
        <v>442</v>
      </c>
      <c r="C89" s="93" t="s">
        <v>443</v>
      </c>
      <c r="D89" s="302"/>
      <c r="E89" s="504"/>
      <c r="F89" s="504"/>
      <c r="G89" s="303"/>
      <c r="H89" s="279"/>
    </row>
    <row r="90" spans="1:8" ht="34.5" customHeight="1">
      <c r="A90" s="97">
        <v>305</v>
      </c>
      <c r="B90" s="94" t="s">
        <v>444</v>
      </c>
      <c r="C90" s="93" t="s">
        <v>445</v>
      </c>
      <c r="D90" s="302"/>
      <c r="E90" s="504"/>
      <c r="F90" s="504"/>
      <c r="G90" s="303"/>
      <c r="H90" s="279"/>
    </row>
    <row r="91" spans="1:8" ht="34.5" customHeight="1">
      <c r="A91" s="97">
        <v>306</v>
      </c>
      <c r="B91" s="94" t="s">
        <v>446</v>
      </c>
      <c r="C91" s="93" t="s">
        <v>447</v>
      </c>
      <c r="D91" s="302"/>
      <c r="E91" s="504"/>
      <c r="F91" s="504"/>
      <c r="G91" s="303"/>
      <c r="H91" s="279"/>
    </row>
    <row r="92" spans="1:8" ht="34.5" customHeight="1">
      <c r="A92" s="97">
        <v>309</v>
      </c>
      <c r="B92" s="94" t="s">
        <v>448</v>
      </c>
      <c r="C92" s="93" t="s">
        <v>449</v>
      </c>
      <c r="D92" s="302"/>
      <c r="E92" s="504"/>
      <c r="F92" s="504"/>
      <c r="G92" s="303"/>
      <c r="H92" s="279"/>
    </row>
    <row r="93" spans="1:8" ht="34.5" customHeight="1">
      <c r="A93" s="99">
        <v>31</v>
      </c>
      <c r="B93" s="92" t="s">
        <v>450</v>
      </c>
      <c r="C93" s="93" t="s">
        <v>451</v>
      </c>
      <c r="D93" s="302"/>
      <c r="E93" s="504"/>
      <c r="F93" s="504"/>
      <c r="G93" s="303"/>
      <c r="H93" s="279"/>
    </row>
    <row r="94" spans="1:8" ht="34.5" customHeight="1">
      <c r="A94" s="99" t="s">
        <v>452</v>
      </c>
      <c r="B94" s="92" t="s">
        <v>453</v>
      </c>
      <c r="C94" s="93" t="s">
        <v>454</v>
      </c>
      <c r="D94" s="302"/>
      <c r="E94" s="504"/>
      <c r="F94" s="504"/>
      <c r="G94" s="303"/>
      <c r="H94" s="279"/>
    </row>
    <row r="95" spans="1:8" ht="34.5" customHeight="1">
      <c r="A95" s="99">
        <v>32</v>
      </c>
      <c r="B95" s="92" t="s">
        <v>455</v>
      </c>
      <c r="C95" s="93" t="s">
        <v>456</v>
      </c>
      <c r="D95" s="302">
        <v>12102</v>
      </c>
      <c r="E95" s="504">
        <v>12103</v>
      </c>
      <c r="F95" s="504">
        <v>12103</v>
      </c>
      <c r="G95" s="444">
        <v>12102</v>
      </c>
      <c r="H95" s="279">
        <f>G95/F95*100</f>
        <v>99.99173758572255</v>
      </c>
    </row>
    <row r="96" spans="1:8" ht="57.75" customHeight="1">
      <c r="A96" s="99">
        <v>330</v>
      </c>
      <c r="B96" s="92" t="s">
        <v>457</v>
      </c>
      <c r="C96" s="93" t="s">
        <v>458</v>
      </c>
      <c r="D96" s="302"/>
      <c r="E96" s="504"/>
      <c r="F96" s="504"/>
      <c r="G96" s="303"/>
      <c r="H96" s="279"/>
    </row>
    <row r="97" spans="1:8" ht="63" customHeight="1">
      <c r="A97" s="99" t="s">
        <v>459</v>
      </c>
      <c r="B97" s="92" t="s">
        <v>460</v>
      </c>
      <c r="C97" s="93" t="s">
        <v>461</v>
      </c>
      <c r="D97" s="302"/>
      <c r="E97" s="504"/>
      <c r="F97" s="504"/>
      <c r="G97" s="303"/>
      <c r="H97" s="279"/>
    </row>
    <row r="98" spans="1:8" ht="62.25" customHeight="1">
      <c r="A98" s="99" t="s">
        <v>459</v>
      </c>
      <c r="B98" s="92" t="s">
        <v>462</v>
      </c>
      <c r="C98" s="93" t="s">
        <v>463</v>
      </c>
      <c r="D98" s="302"/>
      <c r="E98" s="504"/>
      <c r="F98" s="504"/>
      <c r="G98" s="303"/>
      <c r="H98" s="279"/>
    </row>
    <row r="99" spans="1:8" ht="34.5" customHeight="1">
      <c r="A99" s="99">
        <v>34</v>
      </c>
      <c r="B99" s="92" t="s">
        <v>464</v>
      </c>
      <c r="C99" s="93" t="s">
        <v>465</v>
      </c>
      <c r="D99" s="302">
        <v>36483</v>
      </c>
      <c r="E99" s="504">
        <f>E100+E101</f>
        <v>37759</v>
      </c>
      <c r="F99" s="504">
        <f>F100+F101</f>
        <v>37759</v>
      </c>
      <c r="G99" s="303">
        <f>G100+G101</f>
        <v>40045</v>
      </c>
      <c r="H99" s="279">
        <f>G99/F99*100</f>
        <v>106.05418575703807</v>
      </c>
    </row>
    <row r="100" spans="1:8" ht="34.5" customHeight="1">
      <c r="A100" s="97">
        <v>340</v>
      </c>
      <c r="B100" s="94" t="s">
        <v>466</v>
      </c>
      <c r="C100" s="93" t="s">
        <v>467</v>
      </c>
      <c r="D100" s="302"/>
      <c r="E100" s="504">
        <v>36681</v>
      </c>
      <c r="F100" s="504">
        <v>36681</v>
      </c>
      <c r="G100" s="444">
        <v>36483</v>
      </c>
      <c r="H100" s="279">
        <f>G100/F100*100</f>
        <v>99.46021100842398</v>
      </c>
    </row>
    <row r="101" spans="1:8" ht="34.5" customHeight="1">
      <c r="A101" s="97">
        <v>341</v>
      </c>
      <c r="B101" s="94" t="s">
        <v>468</v>
      </c>
      <c r="C101" s="93" t="s">
        <v>469</v>
      </c>
      <c r="D101" s="302"/>
      <c r="E101" s="504">
        <v>1078</v>
      </c>
      <c r="F101" s="504">
        <v>1078</v>
      </c>
      <c r="G101" s="449">
        <v>3562</v>
      </c>
      <c r="H101" s="279">
        <f>G101/F101*100</f>
        <v>330.42671614100186</v>
      </c>
    </row>
    <row r="102" spans="1:8" ht="34.5" customHeight="1">
      <c r="A102" s="99"/>
      <c r="B102" s="92" t="s">
        <v>470</v>
      </c>
      <c r="C102" s="93" t="s">
        <v>471</v>
      </c>
      <c r="D102" s="302"/>
      <c r="E102" s="504"/>
      <c r="F102" s="504"/>
      <c r="G102" s="303"/>
      <c r="H102" s="279"/>
    </row>
    <row r="103" spans="1:8" ht="34.5" customHeight="1">
      <c r="A103" s="99">
        <v>35</v>
      </c>
      <c r="B103" s="92" t="s">
        <v>472</v>
      </c>
      <c r="C103" s="93" t="s">
        <v>473</v>
      </c>
      <c r="D103" s="302">
        <v>1854</v>
      </c>
      <c r="E103" s="504"/>
      <c r="F103" s="504"/>
      <c r="G103" s="303">
        <f>G104</f>
        <v>1359</v>
      </c>
      <c r="H103" s="279"/>
    </row>
    <row r="104" spans="1:8" ht="34.5" customHeight="1">
      <c r="A104" s="97">
        <v>350</v>
      </c>
      <c r="B104" s="94" t="s">
        <v>474</v>
      </c>
      <c r="C104" s="93" t="s">
        <v>475</v>
      </c>
      <c r="D104" s="302"/>
      <c r="E104" s="504"/>
      <c r="F104" s="504"/>
      <c r="G104" s="303">
        <v>1359</v>
      </c>
      <c r="H104" s="279"/>
    </row>
    <row r="105" spans="1:8" ht="34.5" customHeight="1">
      <c r="A105" s="97">
        <v>351</v>
      </c>
      <c r="B105" s="94" t="s">
        <v>476</v>
      </c>
      <c r="C105" s="93" t="s">
        <v>477</v>
      </c>
      <c r="D105" s="302">
        <v>1854</v>
      </c>
      <c r="E105" s="504"/>
      <c r="F105" s="504"/>
      <c r="G105" s="303"/>
      <c r="H105" s="279"/>
    </row>
    <row r="106" spans="1:8" ht="34.5" customHeight="1">
      <c r="A106" s="99"/>
      <c r="B106" s="92" t="s">
        <v>478</v>
      </c>
      <c r="C106" s="93" t="s">
        <v>479</v>
      </c>
      <c r="D106" s="302">
        <v>5989</v>
      </c>
      <c r="E106" s="504">
        <f>E107+E114</f>
        <v>5500</v>
      </c>
      <c r="F106" s="504">
        <f>F107+F114</f>
        <v>5500</v>
      </c>
      <c r="G106" s="303">
        <f>G107</f>
        <v>5989</v>
      </c>
      <c r="H106" s="279">
        <f>G106/F106*100</f>
        <v>108.89090909090908</v>
      </c>
    </row>
    <row r="107" spans="1:8" ht="34.5" customHeight="1">
      <c r="A107" s="99">
        <v>40</v>
      </c>
      <c r="B107" s="92" t="s">
        <v>480</v>
      </c>
      <c r="C107" s="93" t="s">
        <v>481</v>
      </c>
      <c r="D107" s="302">
        <v>5989</v>
      </c>
      <c r="E107" s="504">
        <f>E111</f>
        <v>5500</v>
      </c>
      <c r="F107" s="504">
        <f>F111</f>
        <v>5500</v>
      </c>
      <c r="G107" s="444">
        <f>G111</f>
        <v>5989</v>
      </c>
      <c r="H107" s="279">
        <f>G107/F107*100</f>
        <v>108.89090909090908</v>
      </c>
    </row>
    <row r="108" spans="1:8" ht="34.5" customHeight="1">
      <c r="A108" s="97">
        <v>400</v>
      </c>
      <c r="B108" s="94" t="s">
        <v>482</v>
      </c>
      <c r="C108" s="93" t="s">
        <v>483</v>
      </c>
      <c r="D108" s="302"/>
      <c r="E108" s="504"/>
      <c r="F108" s="504"/>
      <c r="G108" s="303"/>
      <c r="H108" s="279"/>
    </row>
    <row r="109" spans="1:8" ht="34.5" customHeight="1">
      <c r="A109" s="97">
        <v>401</v>
      </c>
      <c r="B109" s="94" t="s">
        <v>484</v>
      </c>
      <c r="C109" s="93" t="s">
        <v>485</v>
      </c>
      <c r="D109" s="302"/>
      <c r="E109" s="504"/>
      <c r="F109" s="504"/>
      <c r="G109" s="303"/>
      <c r="H109" s="279"/>
    </row>
    <row r="110" spans="1:8" ht="34.5" customHeight="1">
      <c r="A110" s="97">
        <v>403</v>
      </c>
      <c r="B110" s="94" t="s">
        <v>486</v>
      </c>
      <c r="C110" s="93" t="s">
        <v>487</v>
      </c>
      <c r="D110" s="302"/>
      <c r="E110" s="504"/>
      <c r="F110" s="504"/>
      <c r="G110" s="303"/>
      <c r="H110" s="279"/>
    </row>
    <row r="111" spans="1:8" ht="34.5" customHeight="1">
      <c r="A111" s="97">
        <v>404</v>
      </c>
      <c r="B111" s="94" t="s">
        <v>488</v>
      </c>
      <c r="C111" s="93" t="s">
        <v>489</v>
      </c>
      <c r="D111" s="302">
        <v>5989</v>
      </c>
      <c r="E111" s="504">
        <v>5500</v>
      </c>
      <c r="F111" s="504">
        <v>5500</v>
      </c>
      <c r="G111" s="444">
        <v>5989</v>
      </c>
      <c r="H111" s="279">
        <f>G111/F111*100</f>
        <v>108.89090909090908</v>
      </c>
    </row>
    <row r="112" spans="1:8" ht="34.5" customHeight="1">
      <c r="A112" s="97">
        <v>405</v>
      </c>
      <c r="B112" s="94" t="s">
        <v>490</v>
      </c>
      <c r="C112" s="93" t="s">
        <v>491</v>
      </c>
      <c r="D112" s="302"/>
      <c r="E112" s="504"/>
      <c r="F112" s="504"/>
      <c r="G112" s="303"/>
      <c r="H112" s="279"/>
    </row>
    <row r="113" spans="1:8" ht="34.5" customHeight="1">
      <c r="A113" s="97" t="s">
        <v>492</v>
      </c>
      <c r="B113" s="94" t="s">
        <v>493</v>
      </c>
      <c r="C113" s="93" t="s">
        <v>494</v>
      </c>
      <c r="D113" s="302"/>
      <c r="E113" s="504"/>
      <c r="F113" s="504"/>
      <c r="G113" s="303"/>
      <c r="H113" s="279"/>
    </row>
    <row r="114" spans="1:10" ht="34.5" customHeight="1">
      <c r="A114" s="99">
        <v>41</v>
      </c>
      <c r="B114" s="92" t="s">
        <v>495</v>
      </c>
      <c r="C114" s="93" t="s">
        <v>496</v>
      </c>
      <c r="D114" s="302"/>
      <c r="E114" s="504">
        <f>E119</f>
        <v>0</v>
      </c>
      <c r="F114" s="504">
        <f>F119</f>
        <v>0</v>
      </c>
      <c r="G114" s="303"/>
      <c r="H114" s="279"/>
      <c r="J114" s="440"/>
    </row>
    <row r="115" spans="1:8" ht="34.5" customHeight="1">
      <c r="A115" s="97">
        <v>410</v>
      </c>
      <c r="B115" s="94" t="s">
        <v>497</v>
      </c>
      <c r="C115" s="93" t="s">
        <v>498</v>
      </c>
      <c r="D115" s="302"/>
      <c r="E115" s="504"/>
      <c r="F115" s="504"/>
      <c r="G115" s="303"/>
      <c r="H115" s="279"/>
    </row>
    <row r="116" spans="1:8" ht="34.5" customHeight="1">
      <c r="A116" s="97">
        <v>411</v>
      </c>
      <c r="B116" s="94" t="s">
        <v>499</v>
      </c>
      <c r="C116" s="93" t="s">
        <v>500</v>
      </c>
      <c r="D116" s="302"/>
      <c r="E116" s="504"/>
      <c r="F116" s="504"/>
      <c r="G116" s="303"/>
      <c r="H116" s="279"/>
    </row>
    <row r="117" spans="1:8" ht="34.5" customHeight="1">
      <c r="A117" s="97">
        <v>412</v>
      </c>
      <c r="B117" s="94" t="s">
        <v>501</v>
      </c>
      <c r="C117" s="93" t="s">
        <v>502</v>
      </c>
      <c r="D117" s="302"/>
      <c r="E117" s="504"/>
      <c r="F117" s="504"/>
      <c r="G117" s="303"/>
      <c r="H117" s="279"/>
    </row>
    <row r="118" spans="1:8" ht="34.5" customHeight="1">
      <c r="A118" s="97">
        <v>413</v>
      </c>
      <c r="B118" s="94" t="s">
        <v>503</v>
      </c>
      <c r="C118" s="93" t="s">
        <v>504</v>
      </c>
      <c r="D118" s="302"/>
      <c r="E118" s="504"/>
      <c r="F118" s="504"/>
      <c r="G118" s="303"/>
      <c r="H118" s="279"/>
    </row>
    <row r="119" spans="1:8" ht="34.5" customHeight="1">
      <c r="A119" s="97">
        <v>414</v>
      </c>
      <c r="B119" s="94" t="s">
        <v>505</v>
      </c>
      <c r="C119" s="93" t="s">
        <v>506</v>
      </c>
      <c r="D119" s="302"/>
      <c r="E119" s="504"/>
      <c r="F119" s="504"/>
      <c r="G119" s="444"/>
      <c r="H119" s="279"/>
    </row>
    <row r="120" spans="1:8" ht="34.5" customHeight="1">
      <c r="A120" s="97">
        <v>415</v>
      </c>
      <c r="B120" s="94" t="s">
        <v>507</v>
      </c>
      <c r="C120" s="93" t="s">
        <v>508</v>
      </c>
      <c r="D120" s="302"/>
      <c r="E120" s="504"/>
      <c r="F120" s="504"/>
      <c r="G120" s="303"/>
      <c r="H120" s="279"/>
    </row>
    <row r="121" spans="1:8" ht="34.5" customHeight="1">
      <c r="A121" s="97">
        <v>416</v>
      </c>
      <c r="B121" s="94" t="s">
        <v>509</v>
      </c>
      <c r="C121" s="93" t="s">
        <v>510</v>
      </c>
      <c r="D121" s="302"/>
      <c r="E121" s="504"/>
      <c r="F121" s="504"/>
      <c r="G121" s="303"/>
      <c r="H121" s="279"/>
    </row>
    <row r="122" spans="1:8" ht="34.5" customHeight="1">
      <c r="A122" s="97">
        <v>419</v>
      </c>
      <c r="B122" s="94" t="s">
        <v>511</v>
      </c>
      <c r="C122" s="93" t="s">
        <v>512</v>
      </c>
      <c r="D122" s="302"/>
      <c r="E122" s="504"/>
      <c r="F122" s="504"/>
      <c r="G122" s="303"/>
      <c r="H122" s="279"/>
    </row>
    <row r="123" spans="1:8" ht="34.5" customHeight="1">
      <c r="A123" s="99">
        <v>498</v>
      </c>
      <c r="B123" s="92" t="s">
        <v>513</v>
      </c>
      <c r="C123" s="93" t="s">
        <v>514</v>
      </c>
      <c r="D123" s="302"/>
      <c r="E123" s="504"/>
      <c r="F123" s="504"/>
      <c r="G123" s="303"/>
      <c r="H123" s="279"/>
    </row>
    <row r="124" spans="1:10" ht="34.5" customHeight="1">
      <c r="A124" s="99" t="s">
        <v>515</v>
      </c>
      <c r="B124" s="92" t="s">
        <v>516</v>
      </c>
      <c r="C124" s="93" t="s">
        <v>517</v>
      </c>
      <c r="D124" s="302">
        <v>27530</v>
      </c>
      <c r="E124" s="504">
        <f>E133+E141+E142+E143+E144</f>
        <v>23954</v>
      </c>
      <c r="F124" s="504">
        <f>F133+F141+F142+F143+F144</f>
        <v>23954</v>
      </c>
      <c r="G124" s="303">
        <f>G133+G141+G142+G143+G144</f>
        <v>27879</v>
      </c>
      <c r="H124" s="279">
        <f>G124/F124*100</f>
        <v>116.38557234699843</v>
      </c>
      <c r="J124" s="438"/>
    </row>
    <row r="125" spans="1:8" ht="34.5" customHeight="1">
      <c r="A125" s="99">
        <v>42</v>
      </c>
      <c r="B125" s="92" t="s">
        <v>518</v>
      </c>
      <c r="C125" s="93" t="s">
        <v>519</v>
      </c>
      <c r="D125" s="302">
        <v>161</v>
      </c>
      <c r="E125" s="504">
        <f>E131</f>
        <v>0</v>
      </c>
      <c r="F125" s="504">
        <f>F131</f>
        <v>0</v>
      </c>
      <c r="G125" s="303"/>
      <c r="H125" s="279"/>
    </row>
    <row r="126" spans="1:8" ht="34.5" customHeight="1">
      <c r="A126" s="97">
        <v>420</v>
      </c>
      <c r="B126" s="94" t="s">
        <v>520</v>
      </c>
      <c r="C126" s="93" t="s">
        <v>521</v>
      </c>
      <c r="D126" s="302"/>
      <c r="E126" s="504"/>
      <c r="F126" s="504"/>
      <c r="G126" s="303"/>
      <c r="H126" s="279"/>
    </row>
    <row r="127" spans="1:8" ht="34.5" customHeight="1">
      <c r="A127" s="97">
        <v>421</v>
      </c>
      <c r="B127" s="94" t="s">
        <v>522</v>
      </c>
      <c r="C127" s="93" t="s">
        <v>523</v>
      </c>
      <c r="D127" s="302"/>
      <c r="E127" s="504"/>
      <c r="F127" s="504"/>
      <c r="G127" s="303"/>
      <c r="H127" s="279"/>
    </row>
    <row r="128" spans="1:8" ht="34.5" customHeight="1">
      <c r="A128" s="97">
        <v>422</v>
      </c>
      <c r="B128" s="94" t="s">
        <v>411</v>
      </c>
      <c r="C128" s="93" t="s">
        <v>524</v>
      </c>
      <c r="D128" s="302"/>
      <c r="E128" s="505"/>
      <c r="F128" s="505"/>
      <c r="G128" s="303"/>
      <c r="H128" s="279"/>
    </row>
    <row r="129" spans="1:8" ht="34.5" customHeight="1">
      <c r="A129" s="97">
        <v>423</v>
      </c>
      <c r="B129" s="94" t="s">
        <v>414</v>
      </c>
      <c r="C129" s="93" t="s">
        <v>525</v>
      </c>
      <c r="D129" s="302"/>
      <c r="E129" s="505"/>
      <c r="F129" s="505"/>
      <c r="G129" s="303"/>
      <c r="H129" s="279"/>
    </row>
    <row r="130" spans="1:8" ht="34.5" customHeight="1">
      <c r="A130" s="97">
        <v>427</v>
      </c>
      <c r="B130" s="94" t="s">
        <v>526</v>
      </c>
      <c r="C130" s="93" t="s">
        <v>527</v>
      </c>
      <c r="D130" s="302"/>
      <c r="E130" s="505"/>
      <c r="F130" s="505"/>
      <c r="G130" s="303"/>
      <c r="H130" s="279"/>
    </row>
    <row r="131" spans="1:10" ht="34.5" customHeight="1">
      <c r="A131" s="97" t="s">
        <v>528</v>
      </c>
      <c r="B131" s="94" t="s">
        <v>529</v>
      </c>
      <c r="C131" s="93" t="s">
        <v>530</v>
      </c>
      <c r="D131" s="302">
        <v>161</v>
      </c>
      <c r="E131" s="505"/>
      <c r="F131" s="505"/>
      <c r="G131" s="444"/>
      <c r="H131" s="279"/>
      <c r="J131" s="438"/>
    </row>
    <row r="132" spans="1:10" ht="34.5" customHeight="1">
      <c r="A132" s="99">
        <v>430</v>
      </c>
      <c r="B132" s="92" t="s">
        <v>531</v>
      </c>
      <c r="C132" s="93" t="s">
        <v>532</v>
      </c>
      <c r="D132" s="302"/>
      <c r="E132" s="505"/>
      <c r="F132" s="505"/>
      <c r="G132" s="444"/>
      <c r="H132" s="279"/>
      <c r="J132" s="438"/>
    </row>
    <row r="133" spans="1:8" ht="34.5" customHeight="1">
      <c r="A133" s="99" t="s">
        <v>533</v>
      </c>
      <c r="B133" s="92" t="s">
        <v>534</v>
      </c>
      <c r="C133" s="93" t="s">
        <v>535</v>
      </c>
      <c r="D133" s="302">
        <v>14179</v>
      </c>
      <c r="E133" s="505">
        <f>E138</f>
        <v>11000</v>
      </c>
      <c r="F133" s="505">
        <f>F138</f>
        <v>11000</v>
      </c>
      <c r="G133" s="303">
        <f>G138</f>
        <v>12381</v>
      </c>
      <c r="H133" s="279">
        <f>G133/F133*100</f>
        <v>112.55454545454546</v>
      </c>
    </row>
    <row r="134" spans="1:8" ht="34.5" customHeight="1">
      <c r="A134" s="97">
        <v>431</v>
      </c>
      <c r="B134" s="94" t="s">
        <v>536</v>
      </c>
      <c r="C134" s="93" t="s">
        <v>537</v>
      </c>
      <c r="D134" s="302"/>
      <c r="E134" s="505"/>
      <c r="F134" s="505"/>
      <c r="G134" s="303"/>
      <c r="H134" s="279"/>
    </row>
    <row r="135" spans="1:8" ht="34.5" customHeight="1">
      <c r="A135" s="97">
        <v>432</v>
      </c>
      <c r="B135" s="94" t="s">
        <v>538</v>
      </c>
      <c r="C135" s="93" t="s">
        <v>539</v>
      </c>
      <c r="D135" s="302"/>
      <c r="E135" s="505"/>
      <c r="F135" s="505"/>
      <c r="G135" s="303"/>
      <c r="H135" s="279"/>
    </row>
    <row r="136" spans="1:8" ht="34.5" customHeight="1">
      <c r="A136" s="97">
        <v>433</v>
      </c>
      <c r="B136" s="94" t="s">
        <v>540</v>
      </c>
      <c r="C136" s="93" t="s">
        <v>541</v>
      </c>
      <c r="D136" s="302"/>
      <c r="E136" s="505"/>
      <c r="F136" s="505"/>
      <c r="G136" s="303"/>
      <c r="H136" s="279"/>
    </row>
    <row r="137" spans="1:8" ht="34.5" customHeight="1">
      <c r="A137" s="97">
        <v>434</v>
      </c>
      <c r="B137" s="94" t="s">
        <v>542</v>
      </c>
      <c r="C137" s="93" t="s">
        <v>543</v>
      </c>
      <c r="D137" s="302"/>
      <c r="E137" s="505"/>
      <c r="F137" s="505"/>
      <c r="G137" s="303"/>
      <c r="H137" s="279"/>
    </row>
    <row r="138" spans="1:12" ht="34.5" customHeight="1">
      <c r="A138" s="97">
        <v>435</v>
      </c>
      <c r="B138" s="94" t="s">
        <v>544</v>
      </c>
      <c r="C138" s="93" t="s">
        <v>545</v>
      </c>
      <c r="D138" s="302">
        <v>14177</v>
      </c>
      <c r="E138" s="505">
        <v>11000</v>
      </c>
      <c r="F138" s="505">
        <v>11000</v>
      </c>
      <c r="G138" s="444">
        <v>12381</v>
      </c>
      <c r="H138" s="279">
        <f>G138/F138*100</f>
        <v>112.55454545454546</v>
      </c>
      <c r="J138" s="438"/>
      <c r="K138" s="439"/>
      <c r="L138" s="439"/>
    </row>
    <row r="139" spans="1:10" ht="34.5" customHeight="1">
      <c r="A139" s="97">
        <v>436</v>
      </c>
      <c r="B139" s="94" t="s">
        <v>546</v>
      </c>
      <c r="C139" s="93" t="s">
        <v>547</v>
      </c>
      <c r="D139" s="302"/>
      <c r="E139" s="505"/>
      <c r="F139" s="505"/>
      <c r="G139" s="303"/>
      <c r="H139" s="279"/>
      <c r="J139" s="438"/>
    </row>
    <row r="140" spans="1:8" ht="34.5" customHeight="1">
      <c r="A140" s="97">
        <v>439</v>
      </c>
      <c r="B140" s="94" t="s">
        <v>548</v>
      </c>
      <c r="C140" s="93" t="s">
        <v>549</v>
      </c>
      <c r="D140" s="302">
        <v>2</v>
      </c>
      <c r="E140" s="505"/>
      <c r="F140" s="505"/>
      <c r="G140" s="303"/>
      <c r="H140" s="279"/>
    </row>
    <row r="141" spans="1:12" ht="34.5" customHeight="1">
      <c r="A141" s="99" t="s">
        <v>550</v>
      </c>
      <c r="B141" s="92" t="s">
        <v>551</v>
      </c>
      <c r="C141" s="93" t="s">
        <v>552</v>
      </c>
      <c r="D141" s="302">
        <v>10966</v>
      </c>
      <c r="E141" s="505">
        <v>10500</v>
      </c>
      <c r="F141" s="505">
        <v>10500</v>
      </c>
      <c r="G141" s="444">
        <v>12977</v>
      </c>
      <c r="H141" s="279">
        <f aca="true" t="shared" si="0" ref="H141:H147">G141/F141*100</f>
        <v>123.59047619047618</v>
      </c>
      <c r="J141" s="438"/>
      <c r="K141" s="439"/>
      <c r="L141" s="439"/>
    </row>
    <row r="142" spans="1:10" ht="34.5" customHeight="1">
      <c r="A142" s="99">
        <v>47</v>
      </c>
      <c r="B142" s="92" t="s">
        <v>553</v>
      </c>
      <c r="C142" s="93" t="s">
        <v>554</v>
      </c>
      <c r="D142" s="302">
        <v>1918</v>
      </c>
      <c r="E142" s="505">
        <v>800</v>
      </c>
      <c r="F142" s="505">
        <v>800</v>
      </c>
      <c r="G142" s="444">
        <v>2087</v>
      </c>
      <c r="H142" s="279">
        <f t="shared" si="0"/>
        <v>260.875</v>
      </c>
      <c r="J142" s="438"/>
    </row>
    <row r="143" spans="1:11" ht="34.5" customHeight="1">
      <c r="A143" s="99">
        <v>48</v>
      </c>
      <c r="B143" s="92" t="s">
        <v>555</v>
      </c>
      <c r="C143" s="93" t="s">
        <v>556</v>
      </c>
      <c r="D143" s="302">
        <v>236</v>
      </c>
      <c r="E143" s="505">
        <v>1500</v>
      </c>
      <c r="F143" s="505">
        <v>1500</v>
      </c>
      <c r="G143" s="444">
        <v>284</v>
      </c>
      <c r="H143" s="279">
        <f t="shared" si="0"/>
        <v>18.933333333333334</v>
      </c>
      <c r="J143" s="438"/>
      <c r="K143" s="438"/>
    </row>
    <row r="144" spans="1:10" ht="34.5" customHeight="1">
      <c r="A144" s="99" t="s">
        <v>557</v>
      </c>
      <c r="B144" s="92" t="s">
        <v>558</v>
      </c>
      <c r="C144" s="93" t="s">
        <v>559</v>
      </c>
      <c r="D144" s="302">
        <v>70</v>
      </c>
      <c r="E144" s="505">
        <v>154</v>
      </c>
      <c r="F144" s="505">
        <v>154</v>
      </c>
      <c r="G144" s="303">
        <v>150</v>
      </c>
      <c r="H144" s="279">
        <f t="shared" si="0"/>
        <v>97.40259740259741</v>
      </c>
      <c r="J144" s="440"/>
    </row>
    <row r="145" spans="1:12" ht="53.25" customHeight="1">
      <c r="A145" s="99"/>
      <c r="B145" s="92" t="s">
        <v>560</v>
      </c>
      <c r="C145" s="93" t="s">
        <v>561</v>
      </c>
      <c r="D145" s="302"/>
      <c r="E145" s="505"/>
      <c r="F145" s="505"/>
      <c r="G145" s="303"/>
      <c r="H145" s="279"/>
      <c r="J145" s="438"/>
      <c r="K145" s="438"/>
      <c r="L145" s="438"/>
    </row>
    <row r="146" spans="1:11" ht="34.5" customHeight="1">
      <c r="A146" s="99"/>
      <c r="B146" s="92" t="s">
        <v>562</v>
      </c>
      <c r="C146" s="93" t="s">
        <v>563</v>
      </c>
      <c r="D146" s="302">
        <v>97513</v>
      </c>
      <c r="E146" s="505">
        <f>E106+E124+E83</f>
        <v>96579</v>
      </c>
      <c r="F146" s="505">
        <f>F106+F124+F83</f>
        <v>96579</v>
      </c>
      <c r="G146" s="303">
        <f>G83+G106+G124</f>
        <v>101919</v>
      </c>
      <c r="H146" s="279">
        <f t="shared" si="0"/>
        <v>105.5291523001895</v>
      </c>
      <c r="J146" s="438"/>
      <c r="K146" s="438"/>
    </row>
    <row r="147" spans="1:11" ht="34.5" customHeight="1" thickBot="1">
      <c r="A147" s="100">
        <v>89</v>
      </c>
      <c r="B147" s="101" t="s">
        <v>564</v>
      </c>
      <c r="C147" s="102" t="s">
        <v>565</v>
      </c>
      <c r="D147" s="304">
        <v>14012</v>
      </c>
      <c r="E147" s="506">
        <v>14012</v>
      </c>
      <c r="F147" s="506">
        <v>14012</v>
      </c>
      <c r="G147" s="303">
        <v>14012</v>
      </c>
      <c r="H147" s="279">
        <f t="shared" si="0"/>
        <v>100</v>
      </c>
      <c r="J147" s="438"/>
      <c r="K147" s="438"/>
    </row>
    <row r="148" spans="10:11" ht="15.75">
      <c r="J148" s="438"/>
      <c r="K148" s="438"/>
    </row>
    <row r="149" spans="1:8" ht="18.75">
      <c r="A149" s="54" t="s">
        <v>775</v>
      </c>
      <c r="B149" s="54" t="s">
        <v>811</v>
      </c>
      <c r="C149" s="215" t="s">
        <v>55</v>
      </c>
      <c r="D149" s="215"/>
      <c r="E149" s="58"/>
      <c r="F149" s="54" t="s">
        <v>638</v>
      </c>
      <c r="G149" s="59"/>
      <c r="H149" s="54"/>
    </row>
    <row r="150" spans="1:8" ht="18.75">
      <c r="A150" s="2"/>
      <c r="B150" s="2"/>
      <c r="C150" s="57"/>
      <c r="D150" s="2"/>
      <c r="E150" s="2"/>
      <c r="F150" s="2"/>
      <c r="G150" s="2"/>
      <c r="H150" s="2"/>
    </row>
  </sheetData>
  <sheetProtection/>
  <mergeCells count="8">
    <mergeCell ref="A5:H5"/>
    <mergeCell ref="E7:E8"/>
    <mergeCell ref="F7:G7"/>
    <mergeCell ref="H7:H8"/>
    <mergeCell ref="A7:A8"/>
    <mergeCell ref="B7:B8"/>
    <mergeCell ref="D7:D8"/>
    <mergeCell ref="C7:C8"/>
  </mergeCells>
  <printOptions/>
  <pageMargins left="0.75" right="0.75" top="1" bottom="1" header="0.5" footer="0.5"/>
  <pageSetup fitToHeight="0" fitToWidth="1" horizontalDpi="600" verticalDpi="600" orientation="portrait" scale="33" r:id="rId1"/>
  <ignoredErrors>
    <ignoredError sqref="C10:C147" numberStoredAsText="1"/>
  </ignoredErrors>
</worksheet>
</file>

<file path=xl/worksheets/sheet3.xml><?xml version="1.0" encoding="utf-8"?>
<worksheet xmlns="http://schemas.openxmlformats.org/spreadsheetml/2006/main" xmlns:r="http://schemas.openxmlformats.org/officeDocument/2006/relationships">
  <sheetPr>
    <tabColor theme="0"/>
  </sheetPr>
  <dimension ref="A1:L63"/>
  <sheetViews>
    <sheetView zoomScalePageLayoutView="0" workbookViewId="0" topLeftCell="A55">
      <selection activeCell="A55" sqref="A1:A16384"/>
    </sheetView>
  </sheetViews>
  <sheetFormatPr defaultColWidth="9.140625" defaultRowHeight="12.75"/>
  <cols>
    <col min="1" max="1" width="15.421875" style="16" customWidth="1"/>
    <col min="2" max="2" width="78.140625" style="16" customWidth="1"/>
    <col min="3" max="3" width="7.00390625" style="16" bestFit="1" customWidth="1"/>
    <col min="4" max="4" width="23.421875" style="16" customWidth="1"/>
    <col min="5" max="5" width="25.00390625" style="16" customWidth="1"/>
    <col min="6" max="6" width="25.28125" style="16" customWidth="1"/>
    <col min="7" max="7" width="25.57421875" style="16" customWidth="1"/>
    <col min="8" max="8" width="26.421875" style="16" customWidth="1"/>
    <col min="9" max="9" width="16.57421875" style="16" customWidth="1"/>
    <col min="10" max="10" width="13.8515625" style="16" customWidth="1"/>
    <col min="11" max="11" width="11.00390625" style="16" customWidth="1"/>
    <col min="12" max="16384" width="9.140625" style="16" customWidth="1"/>
  </cols>
  <sheetData>
    <row r="1" ht="15.75">
      <c r="H1" s="11" t="s">
        <v>621</v>
      </c>
    </row>
    <row r="2" spans="1:3" ht="20.25">
      <c r="A2" s="131" t="s">
        <v>739</v>
      </c>
      <c r="B2" s="131" t="s">
        <v>873</v>
      </c>
      <c r="C2" s="136"/>
    </row>
    <row r="3" spans="1:7" ht="20.25">
      <c r="A3" s="131" t="s">
        <v>874</v>
      </c>
      <c r="B3" s="669" t="s">
        <v>875</v>
      </c>
      <c r="C3" s="136"/>
      <c r="G3" s="484"/>
    </row>
    <row r="4" ht="24.75" customHeight="1">
      <c r="H4" s="11"/>
    </row>
    <row r="5" spans="1:8" s="10" customFormat="1" ht="24.75" customHeight="1">
      <c r="A5" s="557" t="s">
        <v>78</v>
      </c>
      <c r="B5" s="557"/>
      <c r="C5" s="557"/>
      <c r="D5" s="557"/>
      <c r="E5" s="557"/>
      <c r="F5" s="557"/>
      <c r="G5" s="557"/>
      <c r="H5" s="557"/>
    </row>
    <row r="6" spans="1:8" s="10" customFormat="1" ht="24.75" customHeight="1">
      <c r="A6" s="558" t="s">
        <v>802</v>
      </c>
      <c r="B6" s="558"/>
      <c r="C6" s="558"/>
      <c r="D6" s="558"/>
      <c r="E6" s="558"/>
      <c r="F6" s="558"/>
      <c r="G6" s="558"/>
      <c r="H6" s="558"/>
    </row>
    <row r="7" ht="18.75" customHeight="1" thickBot="1">
      <c r="H7" s="154" t="s">
        <v>731</v>
      </c>
    </row>
    <row r="8" spans="1:8" ht="30.75" customHeight="1">
      <c r="A8" s="559"/>
      <c r="B8" s="561" t="s">
        <v>0</v>
      </c>
      <c r="C8" s="567" t="s">
        <v>111</v>
      </c>
      <c r="D8" s="563" t="s">
        <v>782</v>
      </c>
      <c r="E8" s="563" t="s">
        <v>781</v>
      </c>
      <c r="F8" s="565" t="s">
        <v>803</v>
      </c>
      <c r="G8" s="566"/>
      <c r="H8" s="534" t="s">
        <v>804</v>
      </c>
    </row>
    <row r="9" spans="1:8" ht="39.75" customHeight="1" thickBot="1">
      <c r="A9" s="560"/>
      <c r="B9" s="562"/>
      <c r="C9" s="568"/>
      <c r="D9" s="564"/>
      <c r="E9" s="564"/>
      <c r="F9" s="158" t="s">
        <v>1</v>
      </c>
      <c r="G9" s="159" t="s">
        <v>50</v>
      </c>
      <c r="H9" s="535"/>
    </row>
    <row r="10" spans="1:8" ht="31.5" customHeight="1">
      <c r="A10" s="155">
        <v>1</v>
      </c>
      <c r="B10" s="156" t="s">
        <v>80</v>
      </c>
      <c r="C10" s="157"/>
      <c r="D10" s="289"/>
      <c r="E10" s="289"/>
      <c r="F10" s="289"/>
      <c r="G10" s="289"/>
      <c r="H10" s="281"/>
    </row>
    <row r="11" spans="1:12" ht="31.5" customHeight="1">
      <c r="A11" s="143">
        <v>2</v>
      </c>
      <c r="B11" s="137" t="s">
        <v>566</v>
      </c>
      <c r="C11" s="138">
        <v>3001</v>
      </c>
      <c r="D11" s="290">
        <v>137505</v>
      </c>
      <c r="E11" s="290">
        <v>156480</v>
      </c>
      <c r="F11" s="290">
        <v>156480</v>
      </c>
      <c r="G11" s="290">
        <v>149255</v>
      </c>
      <c r="H11" s="282">
        <f aca="true" t="shared" si="0" ref="H11:H19">G11/F11*100</f>
        <v>95.38279652351737</v>
      </c>
      <c r="I11" s="430"/>
      <c r="J11" s="436"/>
      <c r="K11" s="430"/>
      <c r="L11" s="430"/>
    </row>
    <row r="12" spans="1:12" ht="31.5" customHeight="1">
      <c r="A12" s="143">
        <v>3</v>
      </c>
      <c r="B12" s="139" t="s">
        <v>81</v>
      </c>
      <c r="C12" s="138">
        <v>3002</v>
      </c>
      <c r="D12" s="290">
        <v>133539</v>
      </c>
      <c r="E12" s="290">
        <v>152280</v>
      </c>
      <c r="F12" s="290">
        <v>152280</v>
      </c>
      <c r="G12" s="290">
        <v>144351</v>
      </c>
      <c r="H12" s="282">
        <f t="shared" si="0"/>
        <v>94.79314420803783</v>
      </c>
      <c r="I12" s="430"/>
      <c r="J12" s="436"/>
      <c r="K12" s="430"/>
      <c r="L12" s="430"/>
    </row>
    <row r="13" spans="1:12" ht="31.5" customHeight="1">
      <c r="A13" s="143">
        <v>4</v>
      </c>
      <c r="B13" s="139" t="s">
        <v>82</v>
      </c>
      <c r="C13" s="138">
        <v>3003</v>
      </c>
      <c r="D13" s="290">
        <v>64</v>
      </c>
      <c r="E13" s="290">
        <v>200</v>
      </c>
      <c r="F13" s="290">
        <v>200</v>
      </c>
      <c r="G13" s="290">
        <v>54</v>
      </c>
      <c r="H13" s="282">
        <f t="shared" si="0"/>
        <v>27</v>
      </c>
      <c r="I13" s="430"/>
      <c r="J13" s="436"/>
      <c r="K13" s="430"/>
      <c r="L13" s="430"/>
    </row>
    <row r="14" spans="1:12" ht="31.5" customHeight="1">
      <c r="A14" s="143">
        <v>5</v>
      </c>
      <c r="B14" s="139" t="s">
        <v>83</v>
      </c>
      <c r="C14" s="138">
        <v>3004</v>
      </c>
      <c r="D14" s="290">
        <v>3902</v>
      </c>
      <c r="E14" s="290">
        <v>4000</v>
      </c>
      <c r="F14" s="290">
        <v>4000</v>
      </c>
      <c r="G14" s="290">
        <v>4850</v>
      </c>
      <c r="H14" s="282">
        <f t="shared" si="0"/>
        <v>121.24999999999999</v>
      </c>
      <c r="I14" s="430"/>
      <c r="J14" s="436"/>
      <c r="K14" s="430"/>
      <c r="L14" s="430"/>
    </row>
    <row r="15" spans="1:12" ht="31.5" customHeight="1">
      <c r="A15" s="143">
        <v>6</v>
      </c>
      <c r="B15" s="137" t="s">
        <v>567</v>
      </c>
      <c r="C15" s="138">
        <v>3005</v>
      </c>
      <c r="D15" s="290">
        <v>134275</v>
      </c>
      <c r="E15" s="290">
        <v>152480</v>
      </c>
      <c r="F15" s="290">
        <v>152480</v>
      </c>
      <c r="G15" s="290">
        <v>141313</v>
      </c>
      <c r="H15" s="282">
        <f t="shared" si="0"/>
        <v>92.67641657922351</v>
      </c>
      <c r="I15" s="430"/>
      <c r="J15" s="436"/>
      <c r="K15" s="430"/>
      <c r="L15" s="430"/>
    </row>
    <row r="16" spans="1:12" ht="31.5" customHeight="1">
      <c r="A16" s="143">
        <v>7</v>
      </c>
      <c r="B16" s="139" t="s">
        <v>84</v>
      </c>
      <c r="C16" s="138">
        <v>3006</v>
      </c>
      <c r="D16" s="290">
        <v>75304</v>
      </c>
      <c r="E16" s="290">
        <v>89900</v>
      </c>
      <c r="F16" s="290">
        <v>89900</v>
      </c>
      <c r="G16" s="290">
        <v>79422</v>
      </c>
      <c r="H16" s="282">
        <f t="shared" si="0"/>
        <v>88.3448275862069</v>
      </c>
      <c r="I16" s="430"/>
      <c r="J16" s="436"/>
      <c r="K16" s="430"/>
      <c r="L16" s="430"/>
    </row>
    <row r="17" spans="1:12" ht="31.5" customHeight="1">
      <c r="A17" s="143">
        <v>8</v>
      </c>
      <c r="B17" s="139" t="s">
        <v>568</v>
      </c>
      <c r="C17" s="138">
        <v>3007</v>
      </c>
      <c r="D17" s="290">
        <v>46527</v>
      </c>
      <c r="E17" s="290">
        <v>52000</v>
      </c>
      <c r="F17" s="290">
        <v>52000</v>
      </c>
      <c r="G17" s="16">
        <v>50180</v>
      </c>
      <c r="H17" s="282">
        <f>G18/F17*100</f>
        <v>0.19615384615384615</v>
      </c>
      <c r="I17" s="430"/>
      <c r="J17" s="436"/>
      <c r="K17" s="430"/>
      <c r="L17" s="430"/>
    </row>
    <row r="18" spans="1:12" ht="31.5" customHeight="1">
      <c r="A18" s="143">
        <v>9</v>
      </c>
      <c r="B18" s="139" t="s">
        <v>85</v>
      </c>
      <c r="C18" s="138">
        <v>3008</v>
      </c>
      <c r="D18" s="290">
        <v>8</v>
      </c>
      <c r="E18" s="290">
        <v>80</v>
      </c>
      <c r="F18" s="290">
        <v>80</v>
      </c>
      <c r="G18" s="16">
        <v>102</v>
      </c>
      <c r="H18" s="282"/>
      <c r="I18" s="430"/>
      <c r="J18" s="436"/>
      <c r="K18" s="430"/>
      <c r="L18" s="430"/>
    </row>
    <row r="19" spans="1:12" ht="31.5" customHeight="1">
      <c r="A19" s="143">
        <v>10</v>
      </c>
      <c r="B19" s="139" t="s">
        <v>86</v>
      </c>
      <c r="C19" s="138">
        <v>3009</v>
      </c>
      <c r="D19" s="290">
        <v>2570</v>
      </c>
      <c r="E19" s="290">
        <v>1500</v>
      </c>
      <c r="F19" s="290">
        <v>1500</v>
      </c>
      <c r="G19" s="290">
        <v>997</v>
      </c>
      <c r="H19" s="282">
        <f t="shared" si="0"/>
        <v>66.46666666666667</v>
      </c>
      <c r="I19" s="430"/>
      <c r="J19" s="436"/>
      <c r="K19" s="430"/>
      <c r="L19" s="430"/>
    </row>
    <row r="20" spans="1:12" ht="31.5" customHeight="1">
      <c r="A20" s="143">
        <v>11</v>
      </c>
      <c r="B20" s="139" t="s">
        <v>569</v>
      </c>
      <c r="C20" s="138">
        <v>3010</v>
      </c>
      <c r="D20" s="290">
        <v>9866</v>
      </c>
      <c r="E20" s="290">
        <v>9000</v>
      </c>
      <c r="F20" s="290">
        <v>9000</v>
      </c>
      <c r="G20" s="290">
        <v>10612</v>
      </c>
      <c r="H20" s="282">
        <f>G20/F20*100</f>
        <v>117.91111111111113</v>
      </c>
      <c r="I20" s="430"/>
      <c r="J20" s="436"/>
      <c r="K20" s="430"/>
      <c r="L20" s="430"/>
    </row>
    <row r="21" spans="1:12" ht="31.5" customHeight="1">
      <c r="A21" s="143">
        <v>12</v>
      </c>
      <c r="B21" s="137" t="s">
        <v>570</v>
      </c>
      <c r="C21" s="138">
        <v>3011</v>
      </c>
      <c r="D21" s="290">
        <v>3230</v>
      </c>
      <c r="E21" s="290">
        <v>4000</v>
      </c>
      <c r="F21" s="290">
        <v>4000</v>
      </c>
      <c r="G21" s="290">
        <v>7942</v>
      </c>
      <c r="H21" s="282">
        <f>G21/F21*100</f>
        <v>198.55</v>
      </c>
      <c r="I21" s="430"/>
      <c r="J21" s="436"/>
      <c r="K21" s="430"/>
      <c r="L21" s="430"/>
    </row>
    <row r="22" spans="1:11" ht="31.5" customHeight="1">
      <c r="A22" s="143">
        <v>13</v>
      </c>
      <c r="B22" s="137" t="s">
        <v>571</v>
      </c>
      <c r="C22" s="138">
        <v>3012</v>
      </c>
      <c r="D22" s="290"/>
      <c r="E22" s="290"/>
      <c r="F22" s="290"/>
      <c r="G22" s="290"/>
      <c r="H22" s="282"/>
      <c r="I22" s="430"/>
      <c r="J22" s="436"/>
      <c r="K22" s="430"/>
    </row>
    <row r="23" spans="1:11" ht="31.5" customHeight="1">
      <c r="A23" s="143">
        <v>14</v>
      </c>
      <c r="B23" s="137" t="s">
        <v>87</v>
      </c>
      <c r="C23" s="138"/>
      <c r="D23" s="290"/>
      <c r="E23" s="290"/>
      <c r="F23" s="290"/>
      <c r="G23" s="290"/>
      <c r="H23" s="282"/>
      <c r="I23" s="430"/>
      <c r="J23" s="436"/>
      <c r="K23" s="430"/>
    </row>
    <row r="24" spans="1:11" ht="31.5" customHeight="1">
      <c r="A24" s="143">
        <v>15</v>
      </c>
      <c r="B24" s="137" t="s">
        <v>572</v>
      </c>
      <c r="C24" s="138">
        <v>3013</v>
      </c>
      <c r="D24" s="290">
        <v>91</v>
      </c>
      <c r="E24" s="290"/>
      <c r="F24" s="290"/>
      <c r="G24" s="290"/>
      <c r="H24" s="282"/>
      <c r="I24" s="430"/>
      <c r="J24" s="436"/>
      <c r="K24" s="430"/>
    </row>
    <row r="25" spans="1:11" ht="31.5" customHeight="1">
      <c r="A25" s="143">
        <v>16</v>
      </c>
      <c r="B25" s="139" t="s">
        <v>88</v>
      </c>
      <c r="C25" s="138">
        <v>3014</v>
      </c>
      <c r="D25" s="290"/>
      <c r="E25" s="290"/>
      <c r="F25" s="290"/>
      <c r="G25" s="290"/>
      <c r="H25" s="282"/>
      <c r="I25" s="430"/>
      <c r="J25" s="436"/>
      <c r="K25" s="430"/>
    </row>
    <row r="26" spans="1:11" ht="31.5" customHeight="1">
      <c r="A26" s="143">
        <v>17</v>
      </c>
      <c r="B26" s="139" t="s">
        <v>573</v>
      </c>
      <c r="C26" s="138">
        <v>3015</v>
      </c>
      <c r="D26" s="290">
        <v>91</v>
      </c>
      <c r="E26" s="290"/>
      <c r="F26" s="290"/>
      <c r="G26" s="290"/>
      <c r="H26" s="282"/>
      <c r="I26" s="430"/>
      <c r="J26" s="436"/>
      <c r="K26" s="430"/>
    </row>
    <row r="27" spans="1:11" ht="31.5" customHeight="1">
      <c r="A27" s="143">
        <v>18</v>
      </c>
      <c r="B27" s="139" t="s">
        <v>89</v>
      </c>
      <c r="C27" s="138">
        <v>3016</v>
      </c>
      <c r="D27" s="290"/>
      <c r="E27" s="290"/>
      <c r="F27" s="290"/>
      <c r="G27" s="290"/>
      <c r="H27" s="282"/>
      <c r="I27" s="430"/>
      <c r="J27" s="436"/>
      <c r="K27" s="430"/>
    </row>
    <row r="28" spans="1:11" ht="31.5" customHeight="1">
      <c r="A28" s="143">
        <v>19</v>
      </c>
      <c r="B28" s="139" t="s">
        <v>90</v>
      </c>
      <c r="C28" s="138">
        <v>3017</v>
      </c>
      <c r="D28" s="290"/>
      <c r="E28" s="290"/>
      <c r="F28" s="290"/>
      <c r="G28" s="290"/>
      <c r="H28" s="282"/>
      <c r="I28" s="430"/>
      <c r="J28" s="436"/>
      <c r="K28" s="430"/>
    </row>
    <row r="29" spans="1:11" ht="31.5" customHeight="1">
      <c r="A29" s="143">
        <v>20</v>
      </c>
      <c r="B29" s="139" t="s">
        <v>91</v>
      </c>
      <c r="C29" s="138">
        <v>3018</v>
      </c>
      <c r="D29" s="290"/>
      <c r="E29" s="290"/>
      <c r="F29" s="290"/>
      <c r="G29" s="290"/>
      <c r="H29" s="282"/>
      <c r="I29" s="430"/>
      <c r="J29" s="436"/>
      <c r="K29" s="430"/>
    </row>
    <row r="30" spans="1:12" ht="31.5" customHeight="1">
      <c r="A30" s="143">
        <v>21</v>
      </c>
      <c r="B30" s="137" t="s">
        <v>574</v>
      </c>
      <c r="C30" s="138">
        <v>3019</v>
      </c>
      <c r="D30" s="290">
        <v>3348</v>
      </c>
      <c r="E30" s="290">
        <v>4500</v>
      </c>
      <c r="F30" s="290">
        <v>4500</v>
      </c>
      <c r="G30" s="290"/>
      <c r="H30" s="282"/>
      <c r="I30" s="430"/>
      <c r="J30" s="436"/>
      <c r="K30" s="430"/>
      <c r="L30" s="430"/>
    </row>
    <row r="31" spans="1:11" ht="31.5" customHeight="1">
      <c r="A31" s="143">
        <v>22</v>
      </c>
      <c r="B31" s="139" t="s">
        <v>92</v>
      </c>
      <c r="C31" s="138">
        <v>3020</v>
      </c>
      <c r="D31" s="290"/>
      <c r="E31" s="290"/>
      <c r="F31" s="290"/>
      <c r="G31" s="290"/>
      <c r="H31" s="282"/>
      <c r="I31" s="430"/>
      <c r="J31" s="436"/>
      <c r="K31" s="430"/>
    </row>
    <row r="32" spans="1:12" ht="31.5" customHeight="1">
      <c r="A32" s="143">
        <v>23</v>
      </c>
      <c r="B32" s="139" t="s">
        <v>575</v>
      </c>
      <c r="C32" s="138">
        <v>3021</v>
      </c>
      <c r="D32" s="290">
        <v>3348</v>
      </c>
      <c r="E32" s="290">
        <v>4500</v>
      </c>
      <c r="F32" s="290">
        <v>4500</v>
      </c>
      <c r="G32" s="290"/>
      <c r="H32" s="282"/>
      <c r="I32" s="430"/>
      <c r="J32" s="436"/>
      <c r="K32" s="430"/>
      <c r="L32" s="430"/>
    </row>
    <row r="33" spans="1:11" ht="31.5" customHeight="1">
      <c r="A33" s="143">
        <v>24</v>
      </c>
      <c r="B33" s="139" t="s">
        <v>93</v>
      </c>
      <c r="C33" s="138">
        <v>3022</v>
      </c>
      <c r="D33" s="290"/>
      <c r="E33" s="290"/>
      <c r="F33" s="290"/>
      <c r="G33" s="290"/>
      <c r="H33" s="282"/>
      <c r="I33" s="430"/>
      <c r="J33" s="436"/>
      <c r="K33" s="430"/>
    </row>
    <row r="34" spans="1:11" ht="31.5" customHeight="1">
      <c r="A34" s="143">
        <v>25</v>
      </c>
      <c r="B34" s="137" t="s">
        <v>576</v>
      </c>
      <c r="C34" s="138">
        <v>3023</v>
      </c>
      <c r="D34" s="290"/>
      <c r="E34" s="290"/>
      <c r="F34" s="290"/>
      <c r="G34" s="290"/>
      <c r="H34" s="282"/>
      <c r="I34" s="430"/>
      <c r="J34" s="436"/>
      <c r="K34" s="430"/>
    </row>
    <row r="35" spans="1:12" ht="31.5" customHeight="1">
      <c r="A35" s="143">
        <v>26</v>
      </c>
      <c r="B35" s="137" t="s">
        <v>577</v>
      </c>
      <c r="C35" s="138">
        <v>3024</v>
      </c>
      <c r="D35" s="290">
        <v>3257</v>
      </c>
      <c r="E35" s="290">
        <v>4500</v>
      </c>
      <c r="F35" s="290">
        <v>4500</v>
      </c>
      <c r="G35" s="290"/>
      <c r="H35" s="282"/>
      <c r="I35" s="430"/>
      <c r="J35" s="436"/>
      <c r="K35" s="430"/>
      <c r="L35" s="430"/>
    </row>
    <row r="36" spans="1:11" ht="31.5" customHeight="1">
      <c r="A36" s="143">
        <v>27</v>
      </c>
      <c r="B36" s="137" t="s">
        <v>94</v>
      </c>
      <c r="C36" s="138"/>
      <c r="D36" s="290"/>
      <c r="E36" s="290"/>
      <c r="F36" s="290"/>
      <c r="G36" s="290"/>
      <c r="H36" s="282"/>
      <c r="I36" s="430"/>
      <c r="J36" s="436"/>
      <c r="K36" s="430"/>
    </row>
    <row r="37" spans="1:11" ht="31.5" customHeight="1">
      <c r="A37" s="143">
        <v>28</v>
      </c>
      <c r="B37" s="137" t="s">
        <v>578</v>
      </c>
      <c r="C37" s="138">
        <v>3025</v>
      </c>
      <c r="D37" s="290"/>
      <c r="E37" s="290"/>
      <c r="F37" s="290"/>
      <c r="G37" s="290"/>
      <c r="H37" s="282"/>
      <c r="I37" s="430"/>
      <c r="J37" s="436"/>
      <c r="K37" s="430"/>
    </row>
    <row r="38" spans="1:11" ht="31.5" customHeight="1">
      <c r="A38" s="143">
        <v>29</v>
      </c>
      <c r="B38" s="139" t="s">
        <v>95</v>
      </c>
      <c r="C38" s="138">
        <v>3026</v>
      </c>
      <c r="D38" s="290"/>
      <c r="E38" s="290"/>
      <c r="F38" s="290"/>
      <c r="G38" s="290"/>
      <c r="H38" s="282"/>
      <c r="I38" s="430"/>
      <c r="J38" s="436"/>
      <c r="K38" s="430"/>
    </row>
    <row r="39" spans="1:11" ht="31.5" customHeight="1">
      <c r="A39" s="143">
        <v>30</v>
      </c>
      <c r="B39" s="139" t="s">
        <v>579</v>
      </c>
      <c r="C39" s="138">
        <v>3027</v>
      </c>
      <c r="D39" s="290"/>
      <c r="E39" s="290"/>
      <c r="F39" s="290"/>
      <c r="G39" s="290"/>
      <c r="H39" s="282"/>
      <c r="I39" s="430"/>
      <c r="J39" s="436"/>
      <c r="K39" s="430"/>
    </row>
    <row r="40" spans="1:11" ht="31.5" customHeight="1">
      <c r="A40" s="143">
        <v>31</v>
      </c>
      <c r="B40" s="139" t="s">
        <v>580</v>
      </c>
      <c r="C40" s="138">
        <v>3028</v>
      </c>
      <c r="D40" s="290"/>
      <c r="E40" s="290"/>
      <c r="F40" s="290"/>
      <c r="G40" s="290"/>
      <c r="H40" s="282"/>
      <c r="I40" s="430"/>
      <c r="J40" s="436"/>
      <c r="K40" s="430"/>
    </row>
    <row r="41" spans="1:11" ht="31.5" customHeight="1">
      <c r="A41" s="143">
        <v>32</v>
      </c>
      <c r="B41" s="139" t="s">
        <v>581</v>
      </c>
      <c r="C41" s="138">
        <v>3029</v>
      </c>
      <c r="D41" s="290"/>
      <c r="E41" s="290"/>
      <c r="F41" s="290"/>
      <c r="G41" s="290"/>
      <c r="H41" s="282"/>
      <c r="I41" s="430"/>
      <c r="J41" s="436"/>
      <c r="K41" s="430"/>
    </row>
    <row r="42" spans="1:11" ht="31.5" customHeight="1">
      <c r="A42" s="143">
        <v>33</v>
      </c>
      <c r="B42" s="139" t="s">
        <v>582</v>
      </c>
      <c r="C42" s="138">
        <v>3030</v>
      </c>
      <c r="D42" s="290"/>
      <c r="E42" s="290"/>
      <c r="F42" s="290"/>
      <c r="G42" s="290"/>
      <c r="H42" s="282"/>
      <c r="I42" s="430"/>
      <c r="J42" s="436"/>
      <c r="K42" s="430"/>
    </row>
    <row r="43" spans="1:12" ht="31.5" customHeight="1">
      <c r="A43" s="143">
        <v>34</v>
      </c>
      <c r="B43" s="137" t="s">
        <v>583</v>
      </c>
      <c r="C43" s="138">
        <v>3031</v>
      </c>
      <c r="D43" s="290">
        <v>322</v>
      </c>
      <c r="E43" s="290"/>
      <c r="F43" s="290"/>
      <c r="G43" s="290">
        <f>G46</f>
        <v>161</v>
      </c>
      <c r="H43" s="282"/>
      <c r="I43" s="430"/>
      <c r="J43" s="436"/>
      <c r="K43" s="430"/>
      <c r="L43" s="430"/>
    </row>
    <row r="44" spans="1:11" ht="31.5" customHeight="1">
      <c r="A44" s="143">
        <v>35</v>
      </c>
      <c r="B44" s="139" t="s">
        <v>96</v>
      </c>
      <c r="C44" s="138">
        <v>3032</v>
      </c>
      <c r="D44" s="290"/>
      <c r="E44" s="290"/>
      <c r="F44" s="290"/>
      <c r="G44" s="290"/>
      <c r="H44" s="282"/>
      <c r="I44" s="430"/>
      <c r="J44" s="436"/>
      <c r="K44" s="430"/>
    </row>
    <row r="45" spans="1:11" ht="31.5" customHeight="1">
      <c r="A45" s="143">
        <v>36</v>
      </c>
      <c r="B45" s="139" t="s">
        <v>584</v>
      </c>
      <c r="C45" s="138">
        <v>3033</v>
      </c>
      <c r="D45" s="290"/>
      <c r="E45" s="290"/>
      <c r="F45" s="290"/>
      <c r="G45" s="290"/>
      <c r="H45" s="282"/>
      <c r="I45" s="430"/>
      <c r="J45" s="436"/>
      <c r="K45" s="430"/>
    </row>
    <row r="46" spans="1:12" ht="31.5" customHeight="1">
      <c r="A46" s="143">
        <v>37</v>
      </c>
      <c r="B46" s="139" t="s">
        <v>585</v>
      </c>
      <c r="C46" s="138">
        <v>3034</v>
      </c>
      <c r="D46" s="290">
        <v>322</v>
      </c>
      <c r="E46" s="290"/>
      <c r="F46" s="290"/>
      <c r="G46" s="290">
        <v>161</v>
      </c>
      <c r="H46" s="282"/>
      <c r="I46" s="430"/>
      <c r="J46" s="436"/>
      <c r="K46" s="430"/>
      <c r="L46" s="430"/>
    </row>
    <row r="47" spans="1:11" ht="31.5" customHeight="1">
      <c r="A47" s="143">
        <v>38</v>
      </c>
      <c r="B47" s="139" t="s">
        <v>586</v>
      </c>
      <c r="C47" s="138">
        <v>3035</v>
      </c>
      <c r="D47" s="290"/>
      <c r="E47" s="290"/>
      <c r="F47" s="290"/>
      <c r="G47" s="290"/>
      <c r="H47" s="282"/>
      <c r="I47" s="430"/>
      <c r="J47" s="436"/>
      <c r="K47" s="430"/>
    </row>
    <row r="48" spans="1:12" ht="31.5" customHeight="1">
      <c r="A48" s="143">
        <v>39</v>
      </c>
      <c r="B48" s="139" t="s">
        <v>587</v>
      </c>
      <c r="C48" s="138">
        <v>3036</v>
      </c>
      <c r="D48" s="290"/>
      <c r="E48" s="290"/>
      <c r="F48" s="290"/>
      <c r="G48" s="290"/>
      <c r="H48" s="282"/>
      <c r="I48" s="430"/>
      <c r="J48" s="436"/>
      <c r="K48" s="430"/>
      <c r="L48" s="430"/>
    </row>
    <row r="49" spans="1:11" ht="31.5" customHeight="1">
      <c r="A49" s="143">
        <v>40</v>
      </c>
      <c r="B49" s="139" t="s">
        <v>588</v>
      </c>
      <c r="C49" s="138">
        <v>3037</v>
      </c>
      <c r="D49" s="290"/>
      <c r="E49" s="290"/>
      <c r="F49" s="290"/>
      <c r="G49" s="290"/>
      <c r="H49" s="282"/>
      <c r="I49" s="430"/>
      <c r="J49" s="436"/>
      <c r="K49" s="430"/>
    </row>
    <row r="50" spans="1:11" ht="31.5" customHeight="1">
      <c r="A50" s="143">
        <v>41</v>
      </c>
      <c r="B50" s="137" t="s">
        <v>589</v>
      </c>
      <c r="C50" s="138">
        <v>3038</v>
      </c>
      <c r="D50" s="290"/>
      <c r="E50" s="290"/>
      <c r="F50" s="290"/>
      <c r="G50" s="290"/>
      <c r="H50" s="282"/>
      <c r="I50" s="430"/>
      <c r="J50" s="436"/>
      <c r="K50" s="430"/>
    </row>
    <row r="51" spans="1:12" ht="31.5" customHeight="1">
      <c r="A51" s="143">
        <v>42</v>
      </c>
      <c r="B51" s="137" t="s">
        <v>590</v>
      </c>
      <c r="C51" s="138">
        <v>3039</v>
      </c>
      <c r="D51" s="290">
        <v>322</v>
      </c>
      <c r="E51" s="290">
        <v>0</v>
      </c>
      <c r="F51" s="290">
        <v>0</v>
      </c>
      <c r="G51" s="290">
        <v>161</v>
      </c>
      <c r="H51" s="282"/>
      <c r="I51" s="430"/>
      <c r="J51" s="436"/>
      <c r="K51" s="430"/>
      <c r="L51" s="430"/>
    </row>
    <row r="52" spans="1:12" ht="31.5" customHeight="1">
      <c r="A52" s="143">
        <v>43</v>
      </c>
      <c r="B52" s="137" t="s">
        <v>629</v>
      </c>
      <c r="C52" s="138">
        <v>3040</v>
      </c>
      <c r="D52" s="290">
        <v>137596</v>
      </c>
      <c r="E52" s="290">
        <v>156480</v>
      </c>
      <c r="F52" s="290">
        <v>156480</v>
      </c>
      <c r="G52" s="290">
        <v>149255</v>
      </c>
      <c r="H52" s="282">
        <f>G52/F52*100</f>
        <v>95.38279652351737</v>
      </c>
      <c r="I52" s="430"/>
      <c r="J52" s="436"/>
      <c r="K52" s="430"/>
      <c r="L52" s="430"/>
    </row>
    <row r="53" spans="1:12" ht="31.5" customHeight="1">
      <c r="A53" s="143">
        <v>44</v>
      </c>
      <c r="B53" s="137" t="s">
        <v>630</v>
      </c>
      <c r="C53" s="138">
        <v>3041</v>
      </c>
      <c r="D53" s="290">
        <v>137945</v>
      </c>
      <c r="E53" s="290">
        <v>156980</v>
      </c>
      <c r="F53" s="290">
        <v>156980</v>
      </c>
      <c r="G53" s="290">
        <v>141474</v>
      </c>
      <c r="H53" s="282">
        <f>G53/F53*100</f>
        <v>90.12230857434068</v>
      </c>
      <c r="I53" s="430"/>
      <c r="J53" s="436"/>
      <c r="K53" s="430"/>
      <c r="L53" s="430"/>
    </row>
    <row r="54" spans="1:12" ht="31.5" customHeight="1">
      <c r="A54" s="143">
        <v>45</v>
      </c>
      <c r="B54" s="137" t="s">
        <v>631</v>
      </c>
      <c r="C54" s="138">
        <v>3042</v>
      </c>
      <c r="D54" s="290"/>
      <c r="E54" s="290"/>
      <c r="F54" s="290"/>
      <c r="G54" s="290">
        <v>7781</v>
      </c>
      <c r="H54" s="282"/>
      <c r="I54" s="430"/>
      <c r="J54" s="436"/>
      <c r="K54" s="430"/>
      <c r="L54" s="430"/>
    </row>
    <row r="55" spans="1:11" ht="31.5" customHeight="1">
      <c r="A55" s="243">
        <v>46</v>
      </c>
      <c r="B55" s="137" t="s">
        <v>632</v>
      </c>
      <c r="C55" s="138">
        <v>3043</v>
      </c>
      <c r="D55" s="290">
        <v>349</v>
      </c>
      <c r="E55" s="290">
        <v>500</v>
      </c>
      <c r="F55" s="290">
        <v>500</v>
      </c>
      <c r="G55" s="290"/>
      <c r="H55" s="282"/>
      <c r="I55" s="430"/>
      <c r="J55" s="436"/>
      <c r="K55" s="430"/>
    </row>
    <row r="56" spans="1:11" ht="31.5" customHeight="1">
      <c r="A56" s="155">
        <v>47</v>
      </c>
      <c r="B56" s="137" t="s">
        <v>654</v>
      </c>
      <c r="C56" s="138">
        <v>3044</v>
      </c>
      <c r="D56" s="290">
        <v>9066</v>
      </c>
      <c r="E56" s="290">
        <v>6000</v>
      </c>
      <c r="F56" s="290">
        <v>6000</v>
      </c>
      <c r="G56" s="290">
        <v>8717</v>
      </c>
      <c r="H56" s="282">
        <f>G56/F56*100</f>
        <v>145.28333333333333</v>
      </c>
      <c r="I56" s="430"/>
      <c r="J56" s="436"/>
      <c r="K56" s="430"/>
    </row>
    <row r="57" spans="1:11" ht="31.5" customHeight="1">
      <c r="A57" s="143">
        <v>48</v>
      </c>
      <c r="B57" s="137" t="s">
        <v>655</v>
      </c>
      <c r="C57" s="138">
        <v>3045</v>
      </c>
      <c r="D57" s="290"/>
      <c r="E57" s="290"/>
      <c r="F57" s="290"/>
      <c r="G57" s="290"/>
      <c r="H57" s="282"/>
      <c r="I57" s="430"/>
      <c r="J57" s="436"/>
      <c r="K57" s="430"/>
    </row>
    <row r="58" spans="1:11" ht="31.5" customHeight="1">
      <c r="A58" s="143">
        <v>49</v>
      </c>
      <c r="B58" s="137" t="s">
        <v>170</v>
      </c>
      <c r="C58" s="138">
        <v>3046</v>
      </c>
      <c r="D58" s="291"/>
      <c r="E58" s="291"/>
      <c r="F58" s="291"/>
      <c r="G58" s="291"/>
      <c r="H58" s="282"/>
      <c r="I58" s="430"/>
      <c r="J58" s="437"/>
      <c r="K58" s="430"/>
    </row>
    <row r="59" spans="1:12" ht="31.5" customHeight="1" thickBot="1">
      <c r="A59" s="144">
        <v>50</v>
      </c>
      <c r="B59" s="140" t="s">
        <v>633</v>
      </c>
      <c r="C59" s="141">
        <v>3047</v>
      </c>
      <c r="D59" s="292">
        <v>8717</v>
      </c>
      <c r="E59" s="292">
        <v>5500</v>
      </c>
      <c r="F59" s="292">
        <v>5500</v>
      </c>
      <c r="G59" s="292">
        <v>16498</v>
      </c>
      <c r="H59" s="282">
        <f>G59/F59*100</f>
        <v>299.96363636363634</v>
      </c>
      <c r="I59" s="430"/>
      <c r="J59" s="437"/>
      <c r="K59" s="430"/>
      <c r="L59" s="430"/>
    </row>
    <row r="60" ht="15.75">
      <c r="J60" s="21"/>
    </row>
    <row r="62" spans="1:11" ht="15.75">
      <c r="A62" s="569" t="s">
        <v>812</v>
      </c>
      <c r="B62" s="569"/>
      <c r="D62" s="109" t="s">
        <v>602</v>
      </c>
      <c r="F62" s="570" t="s">
        <v>634</v>
      </c>
      <c r="G62" s="570"/>
      <c r="H62" s="570"/>
      <c r="I62" s="570"/>
      <c r="J62" s="570"/>
      <c r="K62" s="570"/>
    </row>
    <row r="63" ht="15.75">
      <c r="D63" s="109"/>
    </row>
  </sheetData>
  <sheetProtection/>
  <mergeCells count="12">
    <mergeCell ref="A62:B62"/>
    <mergeCell ref="I62:K62"/>
    <mergeCell ref="F62:H62"/>
    <mergeCell ref="A5:H5"/>
    <mergeCell ref="A6:H6"/>
    <mergeCell ref="A8:A9"/>
    <mergeCell ref="B8:B9"/>
    <mergeCell ref="D8:D9"/>
    <mergeCell ref="E8:E9"/>
    <mergeCell ref="F8:G8"/>
    <mergeCell ref="H8:H9"/>
    <mergeCell ref="C8:C9"/>
  </mergeCells>
  <printOptions/>
  <pageMargins left="0.75" right="0.75" top="0.75" bottom="1" header="0.5" footer="0.5"/>
  <pageSetup orientation="portrait" scale="35" r:id="rId1"/>
</worksheet>
</file>

<file path=xl/worksheets/sheet4.xml><?xml version="1.0" encoding="utf-8"?>
<worksheet xmlns="http://schemas.openxmlformats.org/spreadsheetml/2006/main" xmlns:r="http://schemas.openxmlformats.org/officeDocument/2006/relationships">
  <sheetPr>
    <tabColor theme="0"/>
    <pageSetUpPr fitToPage="1"/>
  </sheetPr>
  <dimension ref="B1:W98"/>
  <sheetViews>
    <sheetView zoomScale="68" zoomScaleNormal="68" zoomScalePageLayoutView="0" workbookViewId="0" topLeftCell="A37">
      <selection activeCell="C53" sqref="C53"/>
    </sheetView>
  </sheetViews>
  <sheetFormatPr defaultColWidth="9.140625" defaultRowHeight="12.75"/>
  <cols>
    <col min="1" max="1" width="0.42578125" style="2" customWidth="1"/>
    <col min="2" max="2" width="17.7109375" style="2" customWidth="1"/>
    <col min="3" max="3" width="81.28125" style="2" customWidth="1"/>
    <col min="4" max="4" width="20.7109375" style="41" customWidth="1"/>
    <col min="5" max="5" width="20.7109375" style="2" customWidth="1"/>
    <col min="6" max="6" width="27.7109375" style="2" customWidth="1"/>
    <col min="7" max="7" width="29.7109375" style="2" customWidth="1"/>
    <col min="8" max="8" width="24.7109375" style="2" customWidth="1"/>
    <col min="9" max="9" width="17.421875" style="2" customWidth="1"/>
    <col min="10" max="10" width="12.28125" style="2" customWidth="1"/>
    <col min="11" max="11" width="13.421875" style="2" customWidth="1"/>
    <col min="12" max="12" width="11.28125" style="2" customWidth="1"/>
    <col min="13" max="13" width="12.421875" style="2" customWidth="1"/>
    <col min="14" max="14" width="14.421875" style="2" customWidth="1"/>
    <col min="15" max="15" width="15.140625" style="2" customWidth="1"/>
    <col min="16" max="16" width="11.28125" style="2" customWidth="1"/>
    <col min="17" max="17" width="13.140625" style="2" customWidth="1"/>
    <col min="18" max="18" width="13.00390625" style="2" customWidth="1"/>
    <col min="19" max="19" width="14.140625" style="2" customWidth="1"/>
    <col min="20" max="20" width="26.57421875" style="2" customWidth="1"/>
    <col min="21" max="16384" width="9.140625" style="2" customWidth="1"/>
  </cols>
  <sheetData>
    <row r="1" ht="15.75">
      <c r="H1" s="11" t="s">
        <v>620</v>
      </c>
    </row>
    <row r="2" spans="2:4" ht="20.25">
      <c r="B2" s="131" t="s">
        <v>739</v>
      </c>
      <c r="C2" s="131" t="s">
        <v>873</v>
      </c>
      <c r="D2" s="42"/>
    </row>
    <row r="3" spans="2:4" ht="20.25">
      <c r="B3" s="131" t="s">
        <v>874</v>
      </c>
      <c r="C3" s="669" t="s">
        <v>875</v>
      </c>
      <c r="D3" s="42"/>
    </row>
    <row r="5" spans="2:8" ht="20.25">
      <c r="B5" s="573" t="s">
        <v>41</v>
      </c>
      <c r="C5" s="573"/>
      <c r="D5" s="573"/>
      <c r="E5" s="573"/>
      <c r="F5" s="573"/>
      <c r="G5" s="573"/>
      <c r="H5" s="573"/>
    </row>
    <row r="6" spans="3:8" ht="19.5" thickBot="1">
      <c r="C6" s="1"/>
      <c r="D6" s="43"/>
      <c r="E6" s="1"/>
      <c r="F6" s="1"/>
      <c r="G6" s="1"/>
      <c r="H6" s="147" t="s">
        <v>4</v>
      </c>
    </row>
    <row r="7" spans="2:23" ht="25.5" customHeight="1">
      <c r="B7" s="574" t="s">
        <v>7</v>
      </c>
      <c r="C7" s="576" t="s">
        <v>9</v>
      </c>
      <c r="D7" s="538" t="s">
        <v>782</v>
      </c>
      <c r="E7" s="538" t="s">
        <v>777</v>
      </c>
      <c r="F7" s="540" t="s">
        <v>805</v>
      </c>
      <c r="G7" s="580"/>
      <c r="H7" s="578" t="s">
        <v>806</v>
      </c>
      <c r="I7" s="6"/>
      <c r="J7" s="571"/>
      <c r="K7" s="572"/>
      <c r="L7" s="571"/>
      <c r="M7" s="572"/>
      <c r="N7" s="571"/>
      <c r="O7" s="572"/>
      <c r="P7" s="571"/>
      <c r="Q7" s="572"/>
      <c r="R7" s="572"/>
      <c r="S7" s="572"/>
      <c r="T7" s="4"/>
      <c r="U7" s="4"/>
      <c r="V7" s="4"/>
      <c r="W7" s="4"/>
    </row>
    <row r="8" spans="2:23" ht="36.75" customHeight="1" thickBot="1">
      <c r="B8" s="575"/>
      <c r="C8" s="577"/>
      <c r="D8" s="539"/>
      <c r="E8" s="539"/>
      <c r="F8" s="175" t="s">
        <v>1</v>
      </c>
      <c r="G8" s="176" t="s">
        <v>50</v>
      </c>
      <c r="H8" s="579"/>
      <c r="I8" s="507"/>
      <c r="J8" s="571"/>
      <c r="K8" s="571"/>
      <c r="L8" s="571"/>
      <c r="M8" s="571"/>
      <c r="N8" s="571"/>
      <c r="O8" s="572"/>
      <c r="P8" s="571"/>
      <c r="Q8" s="572"/>
      <c r="R8" s="572"/>
      <c r="S8" s="572"/>
      <c r="T8" s="4"/>
      <c r="U8" s="4"/>
      <c r="V8" s="4"/>
      <c r="W8" s="4"/>
    </row>
    <row r="9" spans="2:23" s="54" customFormat="1" ht="35.25" customHeight="1">
      <c r="B9" s="177" t="s">
        <v>59</v>
      </c>
      <c r="C9" s="173" t="s">
        <v>108</v>
      </c>
      <c r="D9" s="285">
        <v>24191691</v>
      </c>
      <c r="E9" s="174">
        <v>31124359</v>
      </c>
      <c r="F9" s="174">
        <v>31124359</v>
      </c>
      <c r="G9" s="482">
        <v>30132802.02</v>
      </c>
      <c r="H9" s="286">
        <f aca="true" t="shared" si="0" ref="H9:H14">G9/F9*100</f>
        <v>96.81420915367285</v>
      </c>
      <c r="I9" s="55"/>
      <c r="J9" s="55"/>
      <c r="K9" s="55"/>
      <c r="L9" s="55"/>
      <c r="M9" s="55"/>
      <c r="N9" s="55"/>
      <c r="O9" s="55"/>
      <c r="P9" s="55"/>
      <c r="Q9" s="55"/>
      <c r="R9" s="55"/>
      <c r="S9" s="55"/>
      <c r="T9" s="55"/>
      <c r="U9" s="55"/>
      <c r="V9" s="55"/>
      <c r="W9" s="55"/>
    </row>
    <row r="10" spans="2:23" s="54" customFormat="1" ht="35.25" customHeight="1">
      <c r="B10" s="178" t="s">
        <v>60</v>
      </c>
      <c r="C10" s="64" t="s">
        <v>171</v>
      </c>
      <c r="D10" s="280">
        <v>33314413</v>
      </c>
      <c r="E10" s="65">
        <v>43121355</v>
      </c>
      <c r="F10" s="65">
        <v>43121355</v>
      </c>
      <c r="G10" s="450">
        <v>41632900.72</v>
      </c>
      <c r="H10" s="286">
        <f t="shared" si="0"/>
        <v>96.54822006404947</v>
      </c>
      <c r="I10" s="55"/>
      <c r="J10" s="55"/>
      <c r="K10" s="55"/>
      <c r="L10" s="55"/>
      <c r="M10" s="55"/>
      <c r="N10" s="55"/>
      <c r="O10" s="55"/>
      <c r="P10" s="55"/>
      <c r="Q10" s="55"/>
      <c r="R10" s="55"/>
      <c r="S10" s="55"/>
      <c r="T10" s="55"/>
      <c r="U10" s="55"/>
      <c r="V10" s="55"/>
      <c r="W10" s="55"/>
    </row>
    <row r="11" spans="2:23" s="54" customFormat="1" ht="35.25" customHeight="1">
      <c r="B11" s="178" t="s">
        <v>61</v>
      </c>
      <c r="C11" s="64" t="s">
        <v>172</v>
      </c>
      <c r="D11" s="280">
        <v>39013135</v>
      </c>
      <c r="E11" s="65">
        <v>50516667</v>
      </c>
      <c r="F11" s="65">
        <v>50516667</v>
      </c>
      <c r="G11" s="450">
        <v>48564778.64</v>
      </c>
      <c r="H11" s="286">
        <f t="shared" si="0"/>
        <v>96.13614975825702</v>
      </c>
      <c r="I11" s="432"/>
      <c r="J11" s="55"/>
      <c r="K11" s="55"/>
      <c r="L11" s="55"/>
      <c r="M11" s="55"/>
      <c r="N11" s="55"/>
      <c r="O11" s="55"/>
      <c r="P11" s="55"/>
      <c r="Q11" s="55"/>
      <c r="R11" s="55"/>
      <c r="S11" s="55"/>
      <c r="T11" s="55"/>
      <c r="U11" s="55"/>
      <c r="V11" s="55"/>
      <c r="W11" s="55"/>
    </row>
    <row r="12" spans="2:23" s="54" customFormat="1" ht="35.25" customHeight="1">
      <c r="B12" s="178" t="s">
        <v>62</v>
      </c>
      <c r="C12" s="64" t="s">
        <v>178</v>
      </c>
      <c r="D12" s="280">
        <v>48</v>
      </c>
      <c r="E12" s="65">
        <v>50</v>
      </c>
      <c r="F12" s="65">
        <v>50</v>
      </c>
      <c r="G12" s="450">
        <v>50</v>
      </c>
      <c r="H12" s="286">
        <f t="shared" si="0"/>
        <v>100</v>
      </c>
      <c r="I12" s="432"/>
      <c r="J12" s="55"/>
      <c r="K12" s="55"/>
      <c r="L12" s="55"/>
      <c r="M12" s="55"/>
      <c r="N12" s="55"/>
      <c r="O12" s="55"/>
      <c r="P12" s="55"/>
      <c r="Q12" s="55"/>
      <c r="R12" s="55"/>
      <c r="S12" s="55"/>
      <c r="T12" s="55"/>
      <c r="U12" s="55"/>
      <c r="V12" s="55"/>
      <c r="W12" s="55"/>
    </row>
    <row r="13" spans="2:23" s="54" customFormat="1" ht="35.25" customHeight="1">
      <c r="B13" s="178" t="s">
        <v>176</v>
      </c>
      <c r="C13" s="66" t="s">
        <v>173</v>
      </c>
      <c r="D13" s="280">
        <v>40</v>
      </c>
      <c r="E13" s="65">
        <v>43</v>
      </c>
      <c r="F13" s="65">
        <v>43</v>
      </c>
      <c r="G13" s="450">
        <v>39</v>
      </c>
      <c r="H13" s="286">
        <f t="shared" si="0"/>
        <v>90.69767441860465</v>
      </c>
      <c r="I13" s="432"/>
      <c r="J13" s="55"/>
      <c r="K13" s="55"/>
      <c r="L13" s="55"/>
      <c r="M13" s="55"/>
      <c r="N13" s="55"/>
      <c r="O13" s="55"/>
      <c r="P13" s="55"/>
      <c r="Q13" s="55"/>
      <c r="R13" s="55"/>
      <c r="S13" s="55"/>
      <c r="T13" s="55"/>
      <c r="U13" s="55"/>
      <c r="V13" s="55"/>
      <c r="W13" s="55"/>
    </row>
    <row r="14" spans="2:23" s="54" customFormat="1" ht="35.25" customHeight="1">
      <c r="B14" s="178" t="s">
        <v>175</v>
      </c>
      <c r="C14" s="66" t="s">
        <v>174</v>
      </c>
      <c r="D14" s="280">
        <v>8</v>
      </c>
      <c r="E14" s="65">
        <v>7</v>
      </c>
      <c r="F14" s="65">
        <v>7</v>
      </c>
      <c r="G14" s="450">
        <v>11</v>
      </c>
      <c r="H14" s="286">
        <f t="shared" si="0"/>
        <v>157.14285714285714</v>
      </c>
      <c r="I14" s="55"/>
      <c r="J14" s="55"/>
      <c r="K14" s="55"/>
      <c r="L14" s="55"/>
      <c r="M14" s="55"/>
      <c r="N14" s="55"/>
      <c r="O14" s="55"/>
      <c r="P14" s="55"/>
      <c r="Q14" s="55"/>
      <c r="R14" s="55"/>
      <c r="S14" s="55"/>
      <c r="T14" s="55"/>
      <c r="U14" s="55"/>
      <c r="V14" s="55"/>
      <c r="W14" s="55"/>
    </row>
    <row r="15" spans="2:23" s="54" customFormat="1" ht="35.25" customHeight="1">
      <c r="B15" s="178" t="s">
        <v>147</v>
      </c>
      <c r="C15" s="67" t="s">
        <v>10</v>
      </c>
      <c r="D15" s="280">
        <v>21834</v>
      </c>
      <c r="E15" s="65">
        <v>30000</v>
      </c>
      <c r="F15" s="65">
        <v>30000</v>
      </c>
      <c r="G15" s="450"/>
      <c r="H15" s="286"/>
      <c r="I15" s="55"/>
      <c r="J15" s="55"/>
      <c r="K15" s="55"/>
      <c r="L15" s="55"/>
      <c r="M15" s="55"/>
      <c r="N15" s="55"/>
      <c r="O15" s="55"/>
      <c r="P15" s="55"/>
      <c r="Q15" s="55"/>
      <c r="R15" s="55"/>
      <c r="S15" s="55"/>
      <c r="T15" s="55"/>
      <c r="U15" s="55"/>
      <c r="V15" s="55"/>
      <c r="W15" s="55"/>
    </row>
    <row r="16" spans="2:23" s="54" customFormat="1" ht="35.25" customHeight="1">
      <c r="B16" s="178" t="s">
        <v>148</v>
      </c>
      <c r="C16" s="67" t="s">
        <v>97</v>
      </c>
      <c r="D16" s="280">
        <v>1</v>
      </c>
      <c r="E16" s="287">
        <v>1</v>
      </c>
      <c r="F16" s="287">
        <v>1</v>
      </c>
      <c r="G16" s="450"/>
      <c r="H16" s="286"/>
      <c r="I16" s="55"/>
      <c r="J16" s="55"/>
      <c r="K16" s="55"/>
      <c r="L16" s="55"/>
      <c r="M16" s="55"/>
      <c r="N16" s="55"/>
      <c r="O16" s="55"/>
      <c r="P16" s="55"/>
      <c r="Q16" s="55"/>
      <c r="R16" s="55"/>
      <c r="S16" s="55"/>
      <c r="T16" s="55"/>
      <c r="U16" s="55"/>
      <c r="V16" s="55"/>
      <c r="W16" s="55"/>
    </row>
    <row r="17" spans="2:23" s="54" customFormat="1" ht="35.25" customHeight="1">
      <c r="B17" s="178" t="s">
        <v>149</v>
      </c>
      <c r="C17" s="67" t="s">
        <v>11</v>
      </c>
      <c r="D17" s="280"/>
      <c r="E17" s="287"/>
      <c r="F17" s="287"/>
      <c r="G17" s="450"/>
      <c r="H17" s="286"/>
      <c r="I17" s="55"/>
      <c r="J17" s="55"/>
      <c r="K17" s="55"/>
      <c r="L17" s="55"/>
      <c r="M17" s="55"/>
      <c r="N17" s="55"/>
      <c r="O17" s="55"/>
      <c r="P17" s="55"/>
      <c r="Q17" s="55"/>
      <c r="R17" s="55"/>
      <c r="S17" s="55"/>
      <c r="T17" s="55"/>
      <c r="U17" s="55"/>
      <c r="V17" s="55"/>
      <c r="W17" s="55"/>
    </row>
    <row r="18" spans="2:23" s="54" customFormat="1" ht="35.25" customHeight="1">
      <c r="B18" s="178" t="s">
        <v>150</v>
      </c>
      <c r="C18" s="67" t="s">
        <v>98</v>
      </c>
      <c r="D18" s="280"/>
      <c r="E18" s="287"/>
      <c r="F18" s="287"/>
      <c r="G18" s="450"/>
      <c r="H18" s="286"/>
      <c r="I18" s="55"/>
      <c r="J18" s="55"/>
      <c r="K18" s="55"/>
      <c r="L18" s="55"/>
      <c r="M18" s="55"/>
      <c r="N18" s="55"/>
      <c r="O18" s="55"/>
      <c r="P18" s="55"/>
      <c r="Q18" s="55"/>
      <c r="R18" s="55"/>
      <c r="S18" s="55"/>
      <c r="T18" s="55"/>
      <c r="U18" s="55"/>
      <c r="V18" s="55"/>
      <c r="W18" s="55"/>
    </row>
    <row r="19" spans="2:23" s="54" customFormat="1" ht="35.25" customHeight="1">
      <c r="B19" s="178" t="s">
        <v>151</v>
      </c>
      <c r="C19" s="68" t="s">
        <v>12</v>
      </c>
      <c r="D19" s="450">
        <v>2055422</v>
      </c>
      <c r="E19" s="287">
        <v>2200000</v>
      </c>
      <c r="F19" s="287">
        <v>2200000</v>
      </c>
      <c r="G19" s="450">
        <v>1915999.63</v>
      </c>
      <c r="H19" s="286">
        <f>G19/F19*100</f>
        <v>87.09089227272727</v>
      </c>
      <c r="I19" s="55"/>
      <c r="J19" s="55"/>
      <c r="K19" s="55"/>
      <c r="L19" s="55"/>
      <c r="M19" s="55"/>
      <c r="N19" s="55"/>
      <c r="O19" s="55"/>
      <c r="P19" s="55"/>
      <c r="Q19" s="55"/>
      <c r="R19" s="55"/>
      <c r="S19" s="55"/>
      <c r="T19" s="55"/>
      <c r="U19" s="55"/>
      <c r="V19" s="55"/>
      <c r="W19" s="55"/>
    </row>
    <row r="20" spans="2:23" s="54" customFormat="1" ht="35.25" customHeight="1">
      <c r="B20" s="178" t="s">
        <v>152</v>
      </c>
      <c r="C20" s="73" t="s">
        <v>99</v>
      </c>
      <c r="D20" s="450">
        <v>7</v>
      </c>
      <c r="E20" s="69">
        <v>6</v>
      </c>
      <c r="F20" s="69">
        <v>6</v>
      </c>
      <c r="G20" s="450">
        <v>4</v>
      </c>
      <c r="H20" s="286">
        <f>G20/F20*100</f>
        <v>66.66666666666666</v>
      </c>
      <c r="I20" s="55"/>
      <c r="J20" s="55"/>
      <c r="K20" s="55"/>
      <c r="L20" s="55"/>
      <c r="M20" s="55"/>
      <c r="N20" s="55"/>
      <c r="O20" s="55"/>
      <c r="P20" s="55"/>
      <c r="Q20" s="55"/>
      <c r="R20" s="55"/>
      <c r="S20" s="55"/>
      <c r="T20" s="55"/>
      <c r="U20" s="55"/>
      <c r="V20" s="55"/>
      <c r="W20" s="55"/>
    </row>
    <row r="21" spans="2:23" s="54" customFormat="1" ht="35.25" customHeight="1">
      <c r="B21" s="178" t="s">
        <v>153</v>
      </c>
      <c r="C21" s="68" t="s">
        <v>13</v>
      </c>
      <c r="D21" s="450"/>
      <c r="E21" s="69"/>
      <c r="F21" s="69"/>
      <c r="G21" s="450"/>
      <c r="H21" s="286"/>
      <c r="I21" s="55"/>
      <c r="J21" s="55"/>
      <c r="K21" s="55"/>
      <c r="L21" s="55"/>
      <c r="M21" s="55"/>
      <c r="N21" s="55"/>
      <c r="O21" s="55"/>
      <c r="P21" s="55"/>
      <c r="Q21" s="55"/>
      <c r="R21" s="55"/>
      <c r="S21" s="55"/>
      <c r="T21" s="55"/>
      <c r="U21" s="55"/>
      <c r="V21" s="55"/>
      <c r="W21" s="55"/>
    </row>
    <row r="22" spans="2:23" s="54" customFormat="1" ht="35.25" customHeight="1">
      <c r="B22" s="178" t="s">
        <v>154</v>
      </c>
      <c r="C22" s="67" t="s">
        <v>100</v>
      </c>
      <c r="D22" s="450"/>
      <c r="E22" s="69"/>
      <c r="F22" s="69"/>
      <c r="G22" s="450"/>
      <c r="H22" s="286"/>
      <c r="I22" s="55"/>
      <c r="J22" s="55"/>
      <c r="K22" s="55"/>
      <c r="L22" s="55"/>
      <c r="M22" s="55"/>
      <c r="N22" s="55"/>
      <c r="O22" s="55"/>
      <c r="P22" s="55"/>
      <c r="Q22" s="55"/>
      <c r="R22" s="55"/>
      <c r="S22" s="55"/>
      <c r="T22" s="55"/>
      <c r="U22" s="55"/>
      <c r="V22" s="55"/>
      <c r="W22" s="55"/>
    </row>
    <row r="23" spans="2:23" s="54" customFormat="1" ht="35.25" customHeight="1">
      <c r="B23" s="178" t="s">
        <v>155</v>
      </c>
      <c r="C23" s="68" t="s">
        <v>110</v>
      </c>
      <c r="D23" s="450"/>
      <c r="E23" s="288"/>
      <c r="F23" s="288"/>
      <c r="G23" s="450"/>
      <c r="H23" s="286"/>
      <c r="I23" s="55"/>
      <c r="J23" s="55"/>
      <c r="K23" s="55"/>
      <c r="L23" s="55"/>
      <c r="M23" s="55"/>
      <c r="N23" s="55"/>
      <c r="O23" s="55"/>
      <c r="P23" s="55"/>
      <c r="Q23" s="55"/>
      <c r="R23" s="55"/>
      <c r="S23" s="55"/>
      <c r="T23" s="55"/>
      <c r="U23" s="55"/>
      <c r="V23" s="55"/>
      <c r="W23" s="55"/>
    </row>
    <row r="24" spans="2:23" s="54" customFormat="1" ht="35.25" customHeight="1">
      <c r="B24" s="178" t="s">
        <v>72</v>
      </c>
      <c r="C24" s="68" t="s">
        <v>109</v>
      </c>
      <c r="D24" s="450"/>
      <c r="E24" s="288"/>
      <c r="F24" s="288"/>
      <c r="G24" s="450"/>
      <c r="H24" s="286"/>
      <c r="I24" s="55"/>
      <c r="J24" s="55"/>
      <c r="K24" s="55"/>
      <c r="L24" s="55"/>
      <c r="M24" s="55"/>
      <c r="N24" s="55"/>
      <c r="O24" s="55"/>
      <c r="P24" s="55"/>
      <c r="Q24" s="55"/>
      <c r="R24" s="55"/>
      <c r="S24" s="55"/>
      <c r="T24" s="55"/>
      <c r="U24" s="55"/>
      <c r="V24" s="55"/>
      <c r="W24" s="55"/>
    </row>
    <row r="25" spans="2:23" s="54" customFormat="1" ht="35.25" customHeight="1">
      <c r="B25" s="178" t="s">
        <v>156</v>
      </c>
      <c r="C25" s="68" t="s">
        <v>101</v>
      </c>
      <c r="D25" s="450"/>
      <c r="E25" s="69"/>
      <c r="F25" s="69"/>
      <c r="G25" s="450"/>
      <c r="H25" s="286"/>
      <c r="I25" s="55"/>
      <c r="J25" s="55"/>
      <c r="K25" s="55"/>
      <c r="L25" s="55"/>
      <c r="M25" s="55"/>
      <c r="N25" s="55"/>
      <c r="O25" s="55"/>
      <c r="P25" s="55"/>
      <c r="Q25" s="55"/>
      <c r="R25" s="55"/>
      <c r="S25" s="55"/>
      <c r="T25" s="55"/>
      <c r="U25" s="55"/>
      <c r="V25" s="55"/>
      <c r="W25" s="55"/>
    </row>
    <row r="26" spans="2:23" s="54" customFormat="1" ht="35.25" customHeight="1">
      <c r="B26" s="178" t="s">
        <v>157</v>
      </c>
      <c r="C26" s="68" t="s">
        <v>102</v>
      </c>
      <c r="D26" s="450"/>
      <c r="E26" s="69"/>
      <c r="F26" s="69"/>
      <c r="G26" s="450"/>
      <c r="H26" s="286"/>
      <c r="I26" s="55"/>
      <c r="J26" s="55"/>
      <c r="K26" s="55"/>
      <c r="L26" s="55"/>
      <c r="M26" s="55"/>
      <c r="N26" s="55"/>
      <c r="O26" s="55"/>
      <c r="P26" s="55"/>
      <c r="Q26" s="55"/>
      <c r="R26" s="55"/>
      <c r="S26" s="55"/>
      <c r="T26" s="55"/>
      <c r="U26" s="55"/>
      <c r="V26" s="55"/>
      <c r="W26" s="55"/>
    </row>
    <row r="27" spans="2:23" s="54" customFormat="1" ht="35.25" customHeight="1">
      <c r="B27" s="178" t="s">
        <v>158</v>
      </c>
      <c r="C27" s="68" t="s">
        <v>103</v>
      </c>
      <c r="D27" s="450">
        <v>92152</v>
      </c>
      <c r="E27" s="69">
        <v>112000</v>
      </c>
      <c r="F27" s="69">
        <v>112000</v>
      </c>
      <c r="G27" s="450">
        <v>85031.44</v>
      </c>
      <c r="H27" s="286">
        <f>G27/F27*100</f>
        <v>75.92092857142858</v>
      </c>
      <c r="I27" s="55"/>
      <c r="J27" s="55"/>
      <c r="K27" s="55"/>
      <c r="L27" s="55"/>
      <c r="M27" s="55"/>
      <c r="N27" s="55"/>
      <c r="O27" s="55"/>
      <c r="P27" s="55"/>
      <c r="Q27" s="55"/>
      <c r="R27" s="55"/>
      <c r="S27" s="55"/>
      <c r="T27" s="55"/>
      <c r="U27" s="55"/>
      <c r="V27" s="55"/>
      <c r="W27" s="55"/>
    </row>
    <row r="28" spans="2:23" s="54" customFormat="1" ht="35.25" customHeight="1">
      <c r="B28" s="178" t="s">
        <v>159</v>
      </c>
      <c r="C28" s="68" t="s">
        <v>104</v>
      </c>
      <c r="D28" s="450">
        <v>3</v>
      </c>
      <c r="E28" s="69">
        <v>3</v>
      </c>
      <c r="F28" s="69">
        <v>3</v>
      </c>
      <c r="G28" s="450">
        <v>4</v>
      </c>
      <c r="H28" s="286">
        <f>G28/F28*100</f>
        <v>133.33333333333331</v>
      </c>
      <c r="I28" s="55"/>
      <c r="J28" s="55"/>
      <c r="K28" s="55"/>
      <c r="L28" s="55"/>
      <c r="M28" s="55"/>
      <c r="N28" s="55"/>
      <c r="O28" s="55"/>
      <c r="P28" s="55"/>
      <c r="Q28" s="55"/>
      <c r="R28" s="55"/>
      <c r="S28" s="55"/>
      <c r="T28" s="55"/>
      <c r="U28" s="55"/>
      <c r="V28" s="55"/>
      <c r="W28" s="55"/>
    </row>
    <row r="29" spans="2:23" s="54" customFormat="1" ht="35.25" customHeight="1">
      <c r="B29" s="178" t="s">
        <v>160</v>
      </c>
      <c r="C29" s="68" t="s">
        <v>14</v>
      </c>
      <c r="D29" s="450">
        <v>511143</v>
      </c>
      <c r="E29" s="69">
        <v>500000</v>
      </c>
      <c r="F29" s="69">
        <v>500000</v>
      </c>
      <c r="G29" s="450">
        <v>467000</v>
      </c>
      <c r="H29" s="286">
        <f>G29/F29*100</f>
        <v>93.4</v>
      </c>
      <c r="I29" s="55"/>
      <c r="J29" s="55"/>
      <c r="K29" s="55"/>
      <c r="L29" s="55"/>
      <c r="M29" s="55"/>
      <c r="N29" s="55"/>
      <c r="O29" s="55"/>
      <c r="P29" s="55"/>
      <c r="Q29" s="55"/>
      <c r="R29" s="55"/>
      <c r="S29" s="55"/>
      <c r="T29" s="55"/>
      <c r="U29" s="55"/>
      <c r="V29" s="55"/>
      <c r="W29" s="55"/>
    </row>
    <row r="30" spans="2:23" s="54" customFormat="1" ht="35.25" customHeight="1">
      <c r="B30" s="178" t="s">
        <v>161</v>
      </c>
      <c r="C30" s="68" t="s">
        <v>105</v>
      </c>
      <c r="D30" s="450">
        <v>27551</v>
      </c>
      <c r="E30" s="69">
        <v>40000</v>
      </c>
      <c r="F30" s="69">
        <v>40000</v>
      </c>
      <c r="G30" s="450">
        <v>9890</v>
      </c>
      <c r="H30" s="286">
        <f>G30/F30*100</f>
        <v>24.725</v>
      </c>
      <c r="I30" s="55"/>
      <c r="J30" s="55"/>
      <c r="K30" s="55"/>
      <c r="L30" s="55"/>
      <c r="M30" s="55"/>
      <c r="N30" s="55"/>
      <c r="O30" s="55"/>
      <c r="P30" s="55"/>
      <c r="Q30" s="55"/>
      <c r="R30" s="55"/>
      <c r="S30" s="55"/>
      <c r="T30" s="55"/>
      <c r="U30" s="55"/>
      <c r="V30" s="55"/>
      <c r="W30" s="55"/>
    </row>
    <row r="31" spans="2:23" s="62" customFormat="1" ht="35.25" customHeight="1">
      <c r="B31" s="178" t="s">
        <v>162</v>
      </c>
      <c r="C31" s="70" t="s">
        <v>106</v>
      </c>
      <c r="D31" s="450"/>
      <c r="E31" s="288"/>
      <c r="F31" s="288"/>
      <c r="G31" s="450"/>
      <c r="H31" s="286"/>
      <c r="I31" s="71"/>
      <c r="J31" s="71"/>
      <c r="K31" s="71"/>
      <c r="L31" s="71"/>
      <c r="M31" s="71"/>
      <c r="N31" s="71"/>
      <c r="O31" s="71"/>
      <c r="P31" s="71"/>
      <c r="Q31" s="71"/>
      <c r="R31" s="71"/>
      <c r="S31" s="71"/>
      <c r="T31" s="71"/>
      <c r="U31" s="71"/>
      <c r="V31" s="71"/>
      <c r="W31" s="71"/>
    </row>
    <row r="32" spans="2:23" s="54" customFormat="1" ht="35.25" customHeight="1">
      <c r="B32" s="178" t="s">
        <v>163</v>
      </c>
      <c r="C32" s="68" t="s">
        <v>15</v>
      </c>
      <c r="D32" s="450"/>
      <c r="E32" s="69"/>
      <c r="F32" s="69"/>
      <c r="G32" s="450"/>
      <c r="H32" s="286"/>
      <c r="I32" s="468"/>
      <c r="J32" s="55"/>
      <c r="K32" s="55"/>
      <c r="L32" s="55"/>
      <c r="M32" s="55"/>
      <c r="N32" s="55"/>
      <c r="O32" s="55"/>
      <c r="P32" s="55"/>
      <c r="Q32" s="55"/>
      <c r="R32" s="55"/>
      <c r="S32" s="55"/>
      <c r="T32" s="55"/>
      <c r="U32" s="55"/>
      <c r="V32" s="55"/>
      <c r="W32" s="55"/>
    </row>
    <row r="33" spans="2:23" s="54" customFormat="1" ht="35.25" customHeight="1">
      <c r="B33" s="178" t="s">
        <v>164</v>
      </c>
      <c r="C33" s="68" t="s">
        <v>51</v>
      </c>
      <c r="D33" s="450"/>
      <c r="E33" s="69"/>
      <c r="F33" s="69"/>
      <c r="G33" s="450"/>
      <c r="H33" s="286"/>
      <c r="I33" s="55"/>
      <c r="J33" s="55"/>
      <c r="K33" s="55"/>
      <c r="L33" s="55"/>
      <c r="M33" s="55"/>
      <c r="N33" s="55"/>
      <c r="O33" s="55"/>
      <c r="P33" s="55"/>
      <c r="Q33" s="55"/>
      <c r="R33" s="55"/>
      <c r="S33" s="55"/>
      <c r="T33" s="55"/>
      <c r="U33" s="55"/>
      <c r="V33" s="55"/>
      <c r="W33" s="55"/>
    </row>
    <row r="34" spans="2:23" s="54" customFormat="1" ht="35.25" customHeight="1">
      <c r="B34" s="178" t="s">
        <v>73</v>
      </c>
      <c r="C34" s="68" t="s">
        <v>16</v>
      </c>
      <c r="D34" s="450">
        <v>360441</v>
      </c>
      <c r="E34" s="69">
        <v>440787</v>
      </c>
      <c r="F34" s="69">
        <v>440787</v>
      </c>
      <c r="G34" s="450">
        <v>440786.79</v>
      </c>
      <c r="H34" s="286">
        <f>G34/F34*100</f>
        <v>99.9999523579416</v>
      </c>
      <c r="I34" s="55"/>
      <c r="J34" s="55"/>
      <c r="K34" s="55"/>
      <c r="L34" s="55"/>
      <c r="M34" s="55"/>
      <c r="N34" s="55"/>
      <c r="O34" s="55"/>
      <c r="P34" s="55"/>
      <c r="Q34" s="55"/>
      <c r="R34" s="55"/>
      <c r="S34" s="55"/>
      <c r="T34" s="55"/>
      <c r="U34" s="55"/>
      <c r="V34" s="55"/>
      <c r="W34" s="55"/>
    </row>
    <row r="35" spans="2:23" s="54" customFormat="1" ht="35.25" customHeight="1">
      <c r="B35" s="178" t="s">
        <v>165</v>
      </c>
      <c r="C35" s="68" t="s">
        <v>51</v>
      </c>
      <c r="D35" s="450">
        <v>5</v>
      </c>
      <c r="E35" s="69">
        <v>6</v>
      </c>
      <c r="F35" s="69">
        <v>6</v>
      </c>
      <c r="G35" s="450">
        <v>6</v>
      </c>
      <c r="H35" s="286">
        <f>G35/F35*100</f>
        <v>100</v>
      </c>
      <c r="I35" s="55"/>
      <c r="J35" s="55"/>
      <c r="K35" s="55"/>
      <c r="L35" s="55"/>
      <c r="M35" s="55"/>
      <c r="N35" s="55"/>
      <c r="O35" s="55"/>
      <c r="P35" s="55"/>
      <c r="Q35" s="55"/>
      <c r="R35" s="55"/>
      <c r="S35" s="55"/>
      <c r="T35" s="55"/>
      <c r="U35" s="55"/>
      <c r="V35" s="55"/>
      <c r="W35" s="55"/>
    </row>
    <row r="36" spans="2:23" s="54" customFormat="1" ht="35.25" customHeight="1">
      <c r="B36" s="178" t="s">
        <v>166</v>
      </c>
      <c r="C36" s="68" t="s">
        <v>17</v>
      </c>
      <c r="D36" s="450"/>
      <c r="E36" s="69"/>
      <c r="F36" s="69"/>
      <c r="G36" s="450"/>
      <c r="H36" s="286"/>
      <c r="I36" s="55"/>
      <c r="J36" s="55"/>
      <c r="K36" s="55"/>
      <c r="L36" s="55"/>
      <c r="M36" s="55"/>
      <c r="N36" s="55"/>
      <c r="O36" s="55"/>
      <c r="P36" s="55"/>
      <c r="Q36" s="55"/>
      <c r="R36" s="55"/>
      <c r="S36" s="55"/>
      <c r="T36" s="55"/>
      <c r="U36" s="55"/>
      <c r="V36" s="55"/>
      <c r="W36" s="55"/>
    </row>
    <row r="37" spans="2:23" s="54" customFormat="1" ht="35.25" customHeight="1">
      <c r="B37" s="178" t="s">
        <v>167</v>
      </c>
      <c r="C37" s="68" t="s">
        <v>18</v>
      </c>
      <c r="D37" s="450">
        <v>2342705</v>
      </c>
      <c r="E37" s="69">
        <v>180000</v>
      </c>
      <c r="F37" s="69">
        <v>180000</v>
      </c>
      <c r="G37" s="450">
        <v>124240</v>
      </c>
      <c r="H37" s="286">
        <f>G37/F37*100</f>
        <v>69.02222222222221</v>
      </c>
      <c r="I37" s="55"/>
      <c r="J37" s="55"/>
      <c r="K37" s="55"/>
      <c r="L37" s="55"/>
      <c r="M37" s="55"/>
      <c r="N37" s="55"/>
      <c r="O37" s="55"/>
      <c r="P37" s="55"/>
      <c r="Q37" s="55"/>
      <c r="R37" s="55"/>
      <c r="S37" s="55"/>
      <c r="T37" s="55"/>
      <c r="U37" s="55"/>
      <c r="V37" s="55"/>
      <c r="W37" s="55"/>
    </row>
    <row r="38" spans="2:23" s="54" customFormat="1" ht="35.25" customHeight="1">
      <c r="B38" s="178" t="s">
        <v>168</v>
      </c>
      <c r="C38" s="68" t="s">
        <v>19</v>
      </c>
      <c r="D38" s="450"/>
      <c r="E38" s="69"/>
      <c r="F38" s="69"/>
      <c r="G38" s="450"/>
      <c r="H38" s="286"/>
      <c r="I38" s="55"/>
      <c r="J38" s="55"/>
      <c r="K38" s="55"/>
      <c r="L38" s="55"/>
      <c r="M38" s="55"/>
      <c r="N38" s="55"/>
      <c r="O38" s="55"/>
      <c r="P38" s="55"/>
      <c r="Q38" s="55"/>
      <c r="R38" s="55"/>
      <c r="S38" s="55"/>
      <c r="T38" s="55"/>
      <c r="U38" s="55"/>
      <c r="V38" s="55"/>
      <c r="W38" s="55"/>
    </row>
    <row r="39" spans="2:23" s="54" customFormat="1" ht="35.25" customHeight="1" thickBot="1">
      <c r="B39" s="179" t="s">
        <v>74</v>
      </c>
      <c r="C39" s="180" t="s">
        <v>20</v>
      </c>
      <c r="D39" s="452">
        <v>49980</v>
      </c>
      <c r="E39" s="69">
        <v>50000</v>
      </c>
      <c r="F39" s="69">
        <v>50000</v>
      </c>
      <c r="G39" s="452">
        <v>49991</v>
      </c>
      <c r="H39" s="286">
        <f>G39/F39*100</f>
        <v>99.982</v>
      </c>
      <c r="I39" s="55"/>
      <c r="J39" s="55"/>
      <c r="K39" s="55"/>
      <c r="L39" s="55"/>
      <c r="M39" s="55"/>
      <c r="N39" s="55"/>
      <c r="O39" s="55"/>
      <c r="P39" s="55"/>
      <c r="Q39" s="55"/>
      <c r="R39" s="55"/>
      <c r="S39" s="55"/>
      <c r="T39" s="55"/>
      <c r="U39" s="55"/>
      <c r="V39" s="55"/>
      <c r="W39" s="55"/>
    </row>
    <row r="40" spans="2:23" s="54" customFormat="1" ht="18.75">
      <c r="B40" s="59"/>
      <c r="C40" s="58" t="s">
        <v>762</v>
      </c>
      <c r="D40" s="72"/>
      <c r="E40" s="58"/>
      <c r="F40" s="59"/>
      <c r="G40" s="467"/>
      <c r="H40" s="59"/>
      <c r="I40" s="55"/>
      <c r="J40" s="55"/>
      <c r="K40" s="55"/>
      <c r="L40" s="55"/>
      <c r="M40" s="55"/>
      <c r="N40" s="55"/>
      <c r="O40" s="55"/>
      <c r="P40" s="55"/>
      <c r="Q40" s="55"/>
      <c r="R40" s="55"/>
      <c r="S40" s="55"/>
      <c r="T40" s="55"/>
      <c r="U40" s="55"/>
      <c r="V40" s="55"/>
      <c r="W40" s="55"/>
    </row>
    <row r="41" spans="2:23" s="54" customFormat="1" ht="18.75">
      <c r="B41" s="59"/>
      <c r="C41" s="58" t="s">
        <v>179</v>
      </c>
      <c r="D41" s="72"/>
      <c r="E41" s="58"/>
      <c r="F41" s="59"/>
      <c r="G41" s="467"/>
      <c r="H41" s="59"/>
      <c r="I41" s="432"/>
      <c r="J41" s="55"/>
      <c r="K41" s="55"/>
      <c r="L41" s="55"/>
      <c r="M41" s="55"/>
      <c r="N41" s="55"/>
      <c r="O41" s="55"/>
      <c r="P41" s="55"/>
      <c r="Q41" s="55"/>
      <c r="R41" s="55"/>
      <c r="S41" s="55"/>
      <c r="T41" s="55"/>
      <c r="U41" s="55"/>
      <c r="V41" s="55"/>
      <c r="W41" s="55"/>
    </row>
    <row r="42" spans="2:23" s="54" customFormat="1" ht="27" customHeight="1">
      <c r="B42" s="59"/>
      <c r="C42" s="581" t="s">
        <v>180</v>
      </c>
      <c r="D42" s="581"/>
      <c r="E42" s="581"/>
      <c r="F42" s="581"/>
      <c r="G42" s="467"/>
      <c r="H42" s="59"/>
      <c r="I42" s="55"/>
      <c r="J42" s="55"/>
      <c r="K42" s="55"/>
      <c r="L42" s="55"/>
      <c r="M42" s="55"/>
      <c r="N42" s="55"/>
      <c r="O42" s="55"/>
      <c r="P42" s="55"/>
      <c r="Q42" s="55"/>
      <c r="R42" s="55"/>
      <c r="S42" s="55"/>
      <c r="T42" s="55"/>
      <c r="U42" s="55"/>
      <c r="V42" s="55"/>
      <c r="W42" s="55"/>
    </row>
    <row r="43" spans="2:23" ht="18.75">
      <c r="B43" s="59"/>
      <c r="C43" s="58"/>
      <c r="D43" s="72"/>
      <c r="E43" s="58"/>
      <c r="F43" s="59"/>
      <c r="G43" s="670"/>
      <c r="H43" s="59"/>
      <c r="I43" s="4"/>
      <c r="J43" s="4"/>
      <c r="K43" s="4"/>
      <c r="L43" s="4"/>
      <c r="M43" s="4"/>
      <c r="N43" s="4"/>
      <c r="O43" s="4"/>
      <c r="P43" s="4"/>
      <c r="Q43" s="4"/>
      <c r="R43" s="4"/>
      <c r="S43" s="4"/>
      <c r="T43" s="4"/>
      <c r="U43" s="4"/>
      <c r="V43" s="4"/>
      <c r="W43" s="4"/>
    </row>
    <row r="44" spans="2:23" ht="18.75">
      <c r="B44" s="671" t="s">
        <v>812</v>
      </c>
      <c r="C44" s="671"/>
      <c r="D44" s="57" t="s">
        <v>602</v>
      </c>
      <c r="E44" s="583" t="s">
        <v>635</v>
      </c>
      <c r="F44" s="583"/>
      <c r="G44" s="583"/>
      <c r="H44" s="583"/>
      <c r="I44" s="4"/>
      <c r="J44" s="4"/>
      <c r="K44" s="4"/>
      <c r="L44" s="4"/>
      <c r="M44" s="4"/>
      <c r="N44" s="4"/>
      <c r="O44" s="4"/>
      <c r="P44" s="4"/>
      <c r="Q44" s="4"/>
      <c r="R44" s="4"/>
      <c r="S44" s="4"/>
      <c r="T44" s="4"/>
      <c r="U44" s="4"/>
      <c r="V44" s="4"/>
      <c r="W44" s="4"/>
    </row>
    <row r="45" spans="2:23" ht="24" customHeight="1">
      <c r="B45" s="16"/>
      <c r="C45" s="16"/>
      <c r="D45" s="109"/>
      <c r="F45" s="16"/>
      <c r="G45" s="16"/>
      <c r="H45" s="16"/>
      <c r="I45" s="4"/>
      <c r="J45" s="4"/>
      <c r="K45" s="4"/>
      <c r="L45" s="4"/>
      <c r="M45" s="4"/>
      <c r="N45" s="4"/>
      <c r="O45" s="4"/>
      <c r="P45" s="4"/>
      <c r="Q45" s="4"/>
      <c r="R45" s="4"/>
      <c r="S45" s="4"/>
      <c r="T45" s="4"/>
      <c r="U45" s="4"/>
      <c r="V45" s="4"/>
      <c r="W45" s="4"/>
    </row>
    <row r="46" spans="2:23" ht="15.75">
      <c r="B46" s="6"/>
      <c r="C46" s="7"/>
      <c r="D46" s="44"/>
      <c r="E46" s="7"/>
      <c r="F46" s="6"/>
      <c r="G46" s="6"/>
      <c r="H46" s="6"/>
      <c r="I46" s="4"/>
      <c r="J46" s="4"/>
      <c r="K46" s="4"/>
      <c r="L46" s="4"/>
      <c r="M46" s="4"/>
      <c r="N46" s="4"/>
      <c r="O46" s="4"/>
      <c r="P46" s="4"/>
      <c r="Q46" s="4"/>
      <c r="R46" s="4"/>
      <c r="S46" s="4"/>
      <c r="T46" s="4"/>
      <c r="U46" s="4"/>
      <c r="V46" s="4"/>
      <c r="W46" s="4"/>
    </row>
    <row r="47" spans="2:23" ht="15.75">
      <c r="B47" s="6"/>
      <c r="C47" s="4"/>
      <c r="D47" s="45"/>
      <c r="E47" s="4"/>
      <c r="F47" s="6"/>
      <c r="G47" s="6"/>
      <c r="H47" s="6"/>
      <c r="I47" s="4"/>
      <c r="J47" s="4"/>
      <c r="K47" s="4"/>
      <c r="L47" s="4"/>
      <c r="M47" s="4"/>
      <c r="N47" s="4"/>
      <c r="O47" s="4"/>
      <c r="P47" s="4"/>
      <c r="Q47" s="4"/>
      <c r="R47" s="4"/>
      <c r="S47" s="4"/>
      <c r="T47" s="4"/>
      <c r="U47" s="4"/>
      <c r="V47" s="4"/>
      <c r="W47" s="4"/>
    </row>
    <row r="48" spans="2:23" ht="15.75">
      <c r="B48" s="6"/>
      <c r="C48" s="4"/>
      <c r="D48" s="45"/>
      <c r="E48" s="4"/>
      <c r="F48" s="6"/>
      <c r="G48" s="6"/>
      <c r="H48" s="6"/>
      <c r="I48" s="4"/>
      <c r="J48" s="4"/>
      <c r="K48" s="4"/>
      <c r="L48" s="4"/>
      <c r="M48" s="4"/>
      <c r="N48" s="4"/>
      <c r="O48" s="4"/>
      <c r="P48" s="4"/>
      <c r="Q48" s="4"/>
      <c r="R48" s="4"/>
      <c r="S48" s="4"/>
      <c r="T48" s="4"/>
      <c r="U48" s="4"/>
      <c r="V48" s="4"/>
      <c r="W48" s="4"/>
    </row>
    <row r="49" spans="2:23" ht="15.75">
      <c r="B49" s="6"/>
      <c r="C49" s="4"/>
      <c r="D49" s="45"/>
      <c r="E49" s="4"/>
      <c r="F49" s="6"/>
      <c r="G49" s="6"/>
      <c r="H49" s="6"/>
      <c r="I49" s="4"/>
      <c r="J49" s="4"/>
      <c r="K49" s="4"/>
      <c r="L49" s="4"/>
      <c r="M49" s="4"/>
      <c r="N49" s="4"/>
      <c r="O49" s="4"/>
      <c r="P49" s="4"/>
      <c r="Q49" s="4"/>
      <c r="R49" s="4"/>
      <c r="S49" s="4"/>
      <c r="T49" s="4"/>
      <c r="U49" s="4"/>
      <c r="V49" s="4"/>
      <c r="W49" s="4"/>
    </row>
    <row r="50" spans="2:23" ht="15.75">
      <c r="B50" s="6"/>
      <c r="C50" s="8"/>
      <c r="D50" s="46"/>
      <c r="E50" s="8"/>
      <c r="F50" s="6"/>
      <c r="G50" s="6"/>
      <c r="H50" s="6"/>
      <c r="I50" s="4"/>
      <c r="J50" s="4"/>
      <c r="K50" s="4"/>
      <c r="L50" s="4"/>
      <c r="M50" s="4"/>
      <c r="N50" s="4"/>
      <c r="O50" s="4"/>
      <c r="P50" s="4"/>
      <c r="Q50" s="4"/>
      <c r="R50" s="4"/>
      <c r="S50" s="4"/>
      <c r="T50" s="4"/>
      <c r="U50" s="4"/>
      <c r="V50" s="4"/>
      <c r="W50" s="4"/>
    </row>
    <row r="51" spans="2:23" ht="15.75">
      <c r="B51" s="6"/>
      <c r="C51" s="8"/>
      <c r="D51" s="46"/>
      <c r="E51" s="8"/>
      <c r="F51" s="6"/>
      <c r="G51" s="6"/>
      <c r="H51" s="6"/>
      <c r="I51" s="4"/>
      <c r="J51" s="4"/>
      <c r="K51" s="4"/>
      <c r="L51" s="4"/>
      <c r="M51" s="4"/>
      <c r="N51" s="4"/>
      <c r="O51" s="4"/>
      <c r="P51" s="4"/>
      <c r="Q51" s="4"/>
      <c r="R51" s="4"/>
      <c r="S51" s="4"/>
      <c r="T51" s="4"/>
      <c r="U51" s="4"/>
      <c r="V51" s="4"/>
      <c r="W51" s="4"/>
    </row>
    <row r="52" spans="2:23" ht="15.75">
      <c r="B52" s="6"/>
      <c r="C52" s="8"/>
      <c r="D52" s="46"/>
      <c r="E52" s="8"/>
      <c r="F52" s="6"/>
      <c r="G52" s="6"/>
      <c r="H52" s="6"/>
      <c r="I52" s="4"/>
      <c r="J52" s="4"/>
      <c r="K52" s="4"/>
      <c r="L52" s="4"/>
      <c r="M52" s="4"/>
      <c r="N52" s="4"/>
      <c r="O52" s="4"/>
      <c r="P52" s="4"/>
      <c r="Q52" s="4"/>
      <c r="R52" s="4"/>
      <c r="S52" s="4"/>
      <c r="T52" s="4"/>
      <c r="U52" s="4"/>
      <c r="V52" s="4"/>
      <c r="W52" s="4"/>
    </row>
    <row r="53" spans="2:19" ht="15.75">
      <c r="B53" s="6"/>
      <c r="C53" s="8"/>
      <c r="D53" s="46"/>
      <c r="E53" s="8"/>
      <c r="F53" s="6"/>
      <c r="G53" s="6"/>
      <c r="H53" s="6"/>
      <c r="I53" s="4"/>
      <c r="J53" s="4"/>
      <c r="K53" s="4"/>
      <c r="L53" s="4"/>
      <c r="M53" s="4"/>
      <c r="N53" s="4"/>
      <c r="O53" s="4"/>
      <c r="P53" s="4"/>
      <c r="Q53" s="4"/>
      <c r="R53" s="4"/>
      <c r="S53" s="4"/>
    </row>
    <row r="54" spans="2:19" ht="15.75">
      <c r="B54" s="6"/>
      <c r="C54" s="8"/>
      <c r="D54" s="46"/>
      <c r="E54" s="8"/>
      <c r="F54" s="6"/>
      <c r="G54" s="6"/>
      <c r="H54" s="6"/>
      <c r="I54" s="4"/>
      <c r="J54" s="4"/>
      <c r="K54" s="4"/>
      <c r="L54" s="4"/>
      <c r="M54" s="4"/>
      <c r="N54" s="4"/>
      <c r="O54" s="4"/>
      <c r="P54" s="4"/>
      <c r="Q54" s="4"/>
      <c r="R54" s="4"/>
      <c r="S54" s="4"/>
    </row>
    <row r="55" spans="2:19" ht="15.75">
      <c r="B55" s="6"/>
      <c r="C55" s="8"/>
      <c r="D55" s="46"/>
      <c r="E55" s="8"/>
      <c r="F55" s="6"/>
      <c r="G55" s="6"/>
      <c r="H55" s="6"/>
      <c r="I55" s="4"/>
      <c r="J55" s="4"/>
      <c r="K55" s="4"/>
      <c r="L55" s="4"/>
      <c r="M55" s="4"/>
      <c r="N55" s="4"/>
      <c r="O55" s="4"/>
      <c r="P55" s="4"/>
      <c r="Q55" s="4"/>
      <c r="R55" s="4"/>
      <c r="S55" s="4"/>
    </row>
    <row r="56" spans="2:19" ht="15.75">
      <c r="B56" s="6"/>
      <c r="C56" s="4"/>
      <c r="D56" s="45"/>
      <c r="E56" s="4"/>
      <c r="F56" s="6"/>
      <c r="G56" s="6"/>
      <c r="H56" s="6"/>
      <c r="I56" s="4"/>
      <c r="J56" s="4"/>
      <c r="K56" s="4"/>
      <c r="L56" s="4"/>
      <c r="M56" s="4"/>
      <c r="N56" s="4"/>
      <c r="O56" s="4"/>
      <c r="P56" s="4"/>
      <c r="Q56" s="4"/>
      <c r="R56" s="4"/>
      <c r="S56" s="4"/>
    </row>
    <row r="57" spans="2:19" ht="15.75">
      <c r="B57" s="6"/>
      <c r="C57" s="4"/>
      <c r="D57" s="45"/>
      <c r="E57" s="4"/>
      <c r="F57" s="6"/>
      <c r="G57" s="6"/>
      <c r="H57" s="6"/>
      <c r="I57" s="4"/>
      <c r="J57" s="4"/>
      <c r="K57" s="4"/>
      <c r="L57" s="4"/>
      <c r="M57" s="4"/>
      <c r="N57" s="4"/>
      <c r="O57" s="4"/>
      <c r="P57" s="4"/>
      <c r="Q57" s="4"/>
      <c r="R57" s="4"/>
      <c r="S57" s="4"/>
    </row>
    <row r="58" spans="2:19" ht="15.75">
      <c r="B58" s="6"/>
      <c r="C58" s="4"/>
      <c r="D58" s="45"/>
      <c r="E58" s="4"/>
      <c r="F58" s="6"/>
      <c r="G58" s="6"/>
      <c r="H58" s="6"/>
      <c r="I58" s="4"/>
      <c r="J58" s="4"/>
      <c r="K58" s="4"/>
      <c r="L58" s="4"/>
      <c r="M58" s="4"/>
      <c r="N58" s="4"/>
      <c r="O58" s="4"/>
      <c r="P58" s="4"/>
      <c r="Q58" s="4"/>
      <c r="R58" s="4"/>
      <c r="S58" s="4"/>
    </row>
    <row r="59" spans="2:19" ht="15.75">
      <c r="B59" s="6"/>
      <c r="C59" s="8"/>
      <c r="D59" s="46"/>
      <c r="E59" s="8"/>
      <c r="F59" s="6"/>
      <c r="G59" s="6"/>
      <c r="H59" s="6"/>
      <c r="I59" s="4"/>
      <c r="J59" s="4"/>
      <c r="K59" s="4"/>
      <c r="L59" s="4"/>
      <c r="M59" s="4"/>
      <c r="N59" s="4"/>
      <c r="O59" s="4"/>
      <c r="P59" s="4"/>
      <c r="Q59" s="4"/>
      <c r="R59" s="4"/>
      <c r="S59" s="4"/>
    </row>
    <row r="60" spans="2:19" ht="15.75">
      <c r="B60" s="6"/>
      <c r="C60" s="8"/>
      <c r="D60" s="46"/>
      <c r="E60" s="8"/>
      <c r="F60" s="6"/>
      <c r="G60" s="6"/>
      <c r="H60" s="6"/>
      <c r="I60" s="4"/>
      <c r="J60" s="4"/>
      <c r="K60" s="4"/>
      <c r="L60" s="4"/>
      <c r="M60" s="4"/>
      <c r="N60" s="4"/>
      <c r="O60" s="4"/>
      <c r="P60" s="4"/>
      <c r="Q60" s="4"/>
      <c r="R60" s="4"/>
      <c r="S60" s="4"/>
    </row>
    <row r="61" spans="2:19" ht="15.75">
      <c r="B61" s="6"/>
      <c r="C61" s="8"/>
      <c r="D61" s="46"/>
      <c r="E61" s="8"/>
      <c r="F61" s="6"/>
      <c r="G61" s="6"/>
      <c r="H61" s="6"/>
      <c r="I61" s="4"/>
      <c r="J61" s="4"/>
      <c r="K61" s="4"/>
      <c r="L61" s="4"/>
      <c r="M61" s="4"/>
      <c r="N61" s="4"/>
      <c r="O61" s="4"/>
      <c r="P61" s="4"/>
      <c r="Q61" s="4"/>
      <c r="R61" s="4"/>
      <c r="S61" s="4"/>
    </row>
    <row r="62" spans="2:19" ht="15.75">
      <c r="B62" s="6"/>
      <c r="C62" s="8"/>
      <c r="D62" s="46"/>
      <c r="E62" s="8"/>
      <c r="F62" s="6"/>
      <c r="G62" s="6"/>
      <c r="H62" s="6"/>
      <c r="I62" s="4"/>
      <c r="J62" s="4"/>
      <c r="K62" s="4"/>
      <c r="L62" s="4"/>
      <c r="M62" s="4"/>
      <c r="N62" s="4"/>
      <c r="O62" s="4"/>
      <c r="P62" s="4"/>
      <c r="Q62" s="4"/>
      <c r="R62" s="4"/>
      <c r="S62" s="4"/>
    </row>
    <row r="63" spans="2:15" ht="15.75">
      <c r="B63" s="4"/>
      <c r="C63" s="4"/>
      <c r="D63" s="45"/>
      <c r="E63" s="4"/>
      <c r="F63" s="4"/>
      <c r="G63" s="4"/>
      <c r="H63" s="4"/>
      <c r="I63" s="4"/>
      <c r="J63" s="4"/>
      <c r="K63" s="4"/>
      <c r="L63" s="4"/>
      <c r="M63" s="4"/>
      <c r="N63" s="4"/>
      <c r="O63" s="4"/>
    </row>
    <row r="64" spans="2:15" ht="15.75">
      <c r="B64" s="4"/>
      <c r="C64" s="4"/>
      <c r="D64" s="45"/>
      <c r="E64" s="4"/>
      <c r="F64" s="4"/>
      <c r="G64" s="4"/>
      <c r="H64" s="4"/>
      <c r="I64" s="4"/>
      <c r="J64" s="4"/>
      <c r="K64" s="4"/>
      <c r="L64" s="4"/>
      <c r="M64" s="4"/>
      <c r="N64" s="4"/>
      <c r="O64" s="4"/>
    </row>
    <row r="65" spans="2:15" ht="15.75">
      <c r="B65" s="4"/>
      <c r="C65" s="4"/>
      <c r="D65" s="45"/>
      <c r="E65" s="4"/>
      <c r="F65" s="4"/>
      <c r="G65" s="4"/>
      <c r="H65" s="4"/>
      <c r="I65" s="4"/>
      <c r="J65" s="4"/>
      <c r="K65" s="4"/>
      <c r="L65" s="4"/>
      <c r="M65" s="4"/>
      <c r="N65" s="4"/>
      <c r="O65" s="4"/>
    </row>
    <row r="66" spans="2:15" ht="15.75">
      <c r="B66" s="4"/>
      <c r="C66" s="4"/>
      <c r="D66" s="45"/>
      <c r="E66" s="4"/>
      <c r="F66" s="4"/>
      <c r="G66" s="4"/>
      <c r="H66" s="4"/>
      <c r="I66" s="4"/>
      <c r="J66" s="4"/>
      <c r="K66" s="4"/>
      <c r="L66" s="4"/>
      <c r="M66" s="4"/>
      <c r="N66" s="4"/>
      <c r="O66" s="4"/>
    </row>
    <row r="67" spans="2:15" ht="15.75">
      <c r="B67" s="4"/>
      <c r="C67" s="4"/>
      <c r="D67" s="45"/>
      <c r="E67" s="4"/>
      <c r="F67" s="4"/>
      <c r="G67" s="4"/>
      <c r="H67" s="4"/>
      <c r="I67" s="4"/>
      <c r="J67" s="4"/>
      <c r="K67" s="4"/>
      <c r="L67" s="4"/>
      <c r="M67" s="4"/>
      <c r="N67" s="4"/>
      <c r="O67" s="4"/>
    </row>
    <row r="68" spans="2:15" ht="15.75">
      <c r="B68" s="4"/>
      <c r="C68" s="4"/>
      <c r="D68" s="45"/>
      <c r="E68" s="4"/>
      <c r="F68" s="4"/>
      <c r="G68" s="4"/>
      <c r="H68" s="4"/>
      <c r="I68" s="4"/>
      <c r="J68" s="4"/>
      <c r="K68" s="4"/>
      <c r="L68" s="4"/>
      <c r="M68" s="4"/>
      <c r="N68" s="4"/>
      <c r="O68" s="4"/>
    </row>
    <row r="69" spans="2:15" ht="15.75">
      <c r="B69" s="4"/>
      <c r="C69" s="4"/>
      <c r="D69" s="45"/>
      <c r="E69" s="4"/>
      <c r="F69" s="4"/>
      <c r="G69" s="4"/>
      <c r="H69" s="4"/>
      <c r="I69" s="4"/>
      <c r="J69" s="4"/>
      <c r="K69" s="4"/>
      <c r="L69" s="4"/>
      <c r="M69" s="4"/>
      <c r="N69" s="4"/>
      <c r="O69" s="4"/>
    </row>
    <row r="70" spans="2:15" ht="15.75">
      <c r="B70" s="4"/>
      <c r="C70" s="4"/>
      <c r="D70" s="45"/>
      <c r="E70" s="4"/>
      <c r="F70" s="4"/>
      <c r="G70" s="4"/>
      <c r="H70" s="4"/>
      <c r="I70" s="4"/>
      <c r="J70" s="4"/>
      <c r="K70" s="4"/>
      <c r="L70" s="4"/>
      <c r="M70" s="4"/>
      <c r="N70" s="4"/>
      <c r="O70" s="4"/>
    </row>
    <row r="71" spans="2:15" ht="15.75">
      <c r="B71" s="4"/>
      <c r="C71" s="4"/>
      <c r="D71" s="45"/>
      <c r="E71" s="4"/>
      <c r="F71" s="4"/>
      <c r="G71" s="4"/>
      <c r="H71" s="4"/>
      <c r="I71" s="4"/>
      <c r="J71" s="4"/>
      <c r="K71" s="4"/>
      <c r="L71" s="4"/>
      <c r="M71" s="4"/>
      <c r="N71" s="4"/>
      <c r="O71" s="4"/>
    </row>
    <row r="72" spans="2:15" ht="15.75">
      <c r="B72" s="4"/>
      <c r="C72" s="4"/>
      <c r="D72" s="45"/>
      <c r="E72" s="4"/>
      <c r="F72" s="4"/>
      <c r="G72" s="4"/>
      <c r="H72" s="4"/>
      <c r="I72" s="4"/>
      <c r="J72" s="4"/>
      <c r="K72" s="4"/>
      <c r="L72" s="4"/>
      <c r="M72" s="4"/>
      <c r="N72" s="4"/>
      <c r="O72" s="4"/>
    </row>
    <row r="73" spans="2:15" ht="15.75">
      <c r="B73" s="4"/>
      <c r="C73" s="4"/>
      <c r="D73" s="45"/>
      <c r="E73" s="4"/>
      <c r="F73" s="4"/>
      <c r="G73" s="4"/>
      <c r="H73" s="4"/>
      <c r="I73" s="4"/>
      <c r="J73" s="4"/>
      <c r="K73" s="4"/>
      <c r="L73" s="4"/>
      <c r="M73" s="4"/>
      <c r="N73" s="4"/>
      <c r="O73" s="4"/>
    </row>
    <row r="74" spans="2:15" ht="15.75">
      <c r="B74" s="4"/>
      <c r="C74" s="4"/>
      <c r="D74" s="45"/>
      <c r="E74" s="4"/>
      <c r="F74" s="4"/>
      <c r="G74" s="4"/>
      <c r="H74" s="4"/>
      <c r="I74" s="4"/>
      <c r="J74" s="4"/>
      <c r="K74" s="4"/>
      <c r="L74" s="4"/>
      <c r="M74" s="4"/>
      <c r="N74" s="4"/>
      <c r="O74" s="4"/>
    </row>
    <row r="75" spans="2:15" ht="15.75">
      <c r="B75" s="4"/>
      <c r="C75" s="4"/>
      <c r="D75" s="45"/>
      <c r="E75" s="4"/>
      <c r="F75" s="4"/>
      <c r="G75" s="4"/>
      <c r="H75" s="4"/>
      <c r="I75" s="4"/>
      <c r="J75" s="4"/>
      <c r="K75" s="4"/>
      <c r="L75" s="4"/>
      <c r="M75" s="4"/>
      <c r="N75" s="4"/>
      <c r="O75" s="4"/>
    </row>
    <row r="76" spans="2:15" ht="15.75">
      <c r="B76" s="4"/>
      <c r="C76" s="4"/>
      <c r="D76" s="45"/>
      <c r="E76" s="4"/>
      <c r="F76" s="4"/>
      <c r="G76" s="4"/>
      <c r="H76" s="4"/>
      <c r="I76" s="4"/>
      <c r="J76" s="4"/>
      <c r="K76" s="4"/>
      <c r="L76" s="4"/>
      <c r="M76" s="4"/>
      <c r="N76" s="4"/>
      <c r="O76" s="4"/>
    </row>
    <row r="77" spans="2:15" ht="15.75">
      <c r="B77" s="4"/>
      <c r="C77" s="4"/>
      <c r="D77" s="45"/>
      <c r="E77" s="4"/>
      <c r="F77" s="4"/>
      <c r="G77" s="4"/>
      <c r="H77" s="4"/>
      <c r="I77" s="4"/>
      <c r="J77" s="4"/>
      <c r="K77" s="4"/>
      <c r="L77" s="4"/>
      <c r="M77" s="4"/>
      <c r="N77" s="4"/>
      <c r="O77" s="4"/>
    </row>
    <row r="78" spans="2:15" ht="15.75">
      <c r="B78" s="4"/>
      <c r="C78" s="4"/>
      <c r="D78" s="45"/>
      <c r="E78" s="4"/>
      <c r="F78" s="4"/>
      <c r="G78" s="4"/>
      <c r="H78" s="4"/>
      <c r="I78" s="4"/>
      <c r="J78" s="4"/>
      <c r="K78" s="4"/>
      <c r="L78" s="4"/>
      <c r="M78" s="4"/>
      <c r="N78" s="4"/>
      <c r="O78" s="4"/>
    </row>
    <row r="79" spans="2:15" ht="15.75">
      <c r="B79" s="4"/>
      <c r="C79" s="4"/>
      <c r="D79" s="45"/>
      <c r="E79" s="4"/>
      <c r="F79" s="4"/>
      <c r="G79" s="4"/>
      <c r="H79" s="4"/>
      <c r="I79" s="4"/>
      <c r="J79" s="4"/>
      <c r="K79" s="4"/>
      <c r="L79" s="4"/>
      <c r="M79" s="4"/>
      <c r="N79" s="4"/>
      <c r="O79" s="4"/>
    </row>
    <row r="80" spans="2:15" ht="15.75">
      <c r="B80" s="4"/>
      <c r="C80" s="4"/>
      <c r="D80" s="45"/>
      <c r="E80" s="4"/>
      <c r="F80" s="4"/>
      <c r="G80" s="4"/>
      <c r="H80" s="4"/>
      <c r="I80" s="4"/>
      <c r="J80" s="4"/>
      <c r="K80" s="4"/>
      <c r="L80" s="4"/>
      <c r="M80" s="4"/>
      <c r="N80" s="4"/>
      <c r="O80" s="4"/>
    </row>
    <row r="81" spans="2:15" ht="15.75">
      <c r="B81" s="4"/>
      <c r="C81" s="4"/>
      <c r="D81" s="45"/>
      <c r="E81" s="4"/>
      <c r="F81" s="4"/>
      <c r="G81" s="4"/>
      <c r="H81" s="4"/>
      <c r="I81" s="4"/>
      <c r="J81" s="4"/>
      <c r="K81" s="4"/>
      <c r="L81" s="4"/>
      <c r="M81" s="4"/>
      <c r="N81" s="4"/>
      <c r="O81" s="4"/>
    </row>
    <row r="82" spans="2:15" ht="15.75">
      <c r="B82" s="4"/>
      <c r="C82" s="4"/>
      <c r="D82" s="45"/>
      <c r="E82" s="4"/>
      <c r="F82" s="4"/>
      <c r="G82" s="4"/>
      <c r="H82" s="4"/>
      <c r="I82" s="4"/>
      <c r="J82" s="4"/>
      <c r="K82" s="4"/>
      <c r="L82" s="4"/>
      <c r="M82" s="4"/>
      <c r="N82" s="4"/>
      <c r="O82" s="4"/>
    </row>
    <row r="83" spans="2:15" ht="15.75">
      <c r="B83" s="4"/>
      <c r="C83" s="4"/>
      <c r="D83" s="45"/>
      <c r="E83" s="4"/>
      <c r="F83" s="4"/>
      <c r="G83" s="4"/>
      <c r="H83" s="4"/>
      <c r="I83" s="4"/>
      <c r="J83" s="4"/>
      <c r="K83" s="4"/>
      <c r="L83" s="4"/>
      <c r="M83" s="4"/>
      <c r="N83" s="4"/>
      <c r="O83" s="4"/>
    </row>
    <row r="84" spans="2:15" ht="15.75">
      <c r="B84" s="4"/>
      <c r="C84" s="4"/>
      <c r="D84" s="45"/>
      <c r="E84" s="4"/>
      <c r="F84" s="4"/>
      <c r="G84" s="4"/>
      <c r="H84" s="4"/>
      <c r="I84" s="4"/>
      <c r="J84" s="4"/>
      <c r="K84" s="4"/>
      <c r="L84" s="4"/>
      <c r="M84" s="4"/>
      <c r="N84" s="4"/>
      <c r="O84" s="4"/>
    </row>
    <row r="85" spans="2:15" ht="15.75">
      <c r="B85" s="4"/>
      <c r="C85" s="4"/>
      <c r="D85" s="45"/>
      <c r="E85" s="4"/>
      <c r="F85" s="4"/>
      <c r="G85" s="4"/>
      <c r="H85" s="4"/>
      <c r="I85" s="4"/>
      <c r="J85" s="4"/>
      <c r="K85" s="4"/>
      <c r="L85" s="4"/>
      <c r="M85" s="4"/>
      <c r="N85" s="4"/>
      <c r="O85" s="4"/>
    </row>
    <row r="86" spans="2:15" ht="15.75">
      <c r="B86" s="4"/>
      <c r="C86" s="4"/>
      <c r="D86" s="45"/>
      <c r="E86" s="4"/>
      <c r="F86" s="4"/>
      <c r="G86" s="4"/>
      <c r="H86" s="4"/>
      <c r="I86" s="4"/>
      <c r="J86" s="4"/>
      <c r="K86" s="4"/>
      <c r="L86" s="4"/>
      <c r="M86" s="4"/>
      <c r="N86" s="4"/>
      <c r="O86" s="4"/>
    </row>
    <row r="87" spans="2:15" ht="15.75">
      <c r="B87" s="4"/>
      <c r="C87" s="4"/>
      <c r="D87" s="45"/>
      <c r="E87" s="4"/>
      <c r="F87" s="4"/>
      <c r="G87" s="4"/>
      <c r="H87" s="4"/>
      <c r="I87" s="4"/>
      <c r="J87" s="4"/>
      <c r="K87" s="4"/>
      <c r="L87" s="4"/>
      <c r="M87" s="4"/>
      <c r="N87" s="4"/>
      <c r="O87" s="4"/>
    </row>
    <row r="88" spans="2:15" ht="15.75">
      <c r="B88" s="4"/>
      <c r="C88" s="4"/>
      <c r="D88" s="45"/>
      <c r="E88" s="4"/>
      <c r="F88" s="4"/>
      <c r="G88" s="4"/>
      <c r="H88" s="4"/>
      <c r="I88" s="4"/>
      <c r="J88" s="4"/>
      <c r="K88" s="4"/>
      <c r="L88" s="4"/>
      <c r="M88" s="4"/>
      <c r="N88" s="4"/>
      <c r="O88" s="4"/>
    </row>
    <row r="89" spans="2:15" ht="15.75">
      <c r="B89" s="4"/>
      <c r="C89" s="4"/>
      <c r="D89" s="45"/>
      <c r="E89" s="4"/>
      <c r="F89" s="4"/>
      <c r="G89" s="4"/>
      <c r="H89" s="4"/>
      <c r="I89" s="4"/>
      <c r="J89" s="4"/>
      <c r="K89" s="4"/>
      <c r="L89" s="4"/>
      <c r="M89" s="4"/>
      <c r="N89" s="4"/>
      <c r="O89" s="4"/>
    </row>
    <row r="90" spans="2:15" ht="15.75">
      <c r="B90" s="4"/>
      <c r="C90" s="4"/>
      <c r="D90" s="45"/>
      <c r="E90" s="4"/>
      <c r="F90" s="4"/>
      <c r="G90" s="4"/>
      <c r="H90" s="4"/>
      <c r="I90" s="4"/>
      <c r="J90" s="4"/>
      <c r="K90" s="4"/>
      <c r="L90" s="4"/>
      <c r="M90" s="4"/>
      <c r="N90" s="4"/>
      <c r="O90" s="4"/>
    </row>
    <row r="91" spans="2:15" ht="15.75">
      <c r="B91" s="4"/>
      <c r="C91" s="4"/>
      <c r="D91" s="45"/>
      <c r="E91" s="4"/>
      <c r="F91" s="4"/>
      <c r="G91" s="4"/>
      <c r="H91" s="4"/>
      <c r="I91" s="4"/>
      <c r="J91" s="4"/>
      <c r="K91" s="4"/>
      <c r="L91" s="4"/>
      <c r="M91" s="4"/>
      <c r="N91" s="4"/>
      <c r="O91" s="4"/>
    </row>
    <row r="92" spans="2:15" ht="15.75">
      <c r="B92" s="4"/>
      <c r="C92" s="4"/>
      <c r="D92" s="45"/>
      <c r="E92" s="4"/>
      <c r="F92" s="4"/>
      <c r="G92" s="4"/>
      <c r="H92" s="4"/>
      <c r="I92" s="4"/>
      <c r="J92" s="4"/>
      <c r="K92" s="4"/>
      <c r="L92" s="4"/>
      <c r="M92" s="4"/>
      <c r="N92" s="4"/>
      <c r="O92" s="4"/>
    </row>
    <row r="93" spans="2:15" ht="15.75">
      <c r="B93" s="4"/>
      <c r="C93" s="4"/>
      <c r="D93" s="45"/>
      <c r="E93" s="4"/>
      <c r="F93" s="4"/>
      <c r="G93" s="4"/>
      <c r="H93" s="4"/>
      <c r="I93" s="4"/>
      <c r="J93" s="4"/>
      <c r="K93" s="4"/>
      <c r="L93" s="4"/>
      <c r="M93" s="4"/>
      <c r="N93" s="4"/>
      <c r="O93" s="4"/>
    </row>
    <row r="94" spans="2:15" ht="15.75">
      <c r="B94" s="4"/>
      <c r="C94" s="4"/>
      <c r="D94" s="45"/>
      <c r="E94" s="4"/>
      <c r="F94" s="4"/>
      <c r="G94" s="4"/>
      <c r="H94" s="4"/>
      <c r="I94" s="4"/>
      <c r="J94" s="4"/>
      <c r="K94" s="4"/>
      <c r="L94" s="4"/>
      <c r="M94" s="4"/>
      <c r="N94" s="4"/>
      <c r="O94" s="4"/>
    </row>
    <row r="95" spans="2:15" ht="15.75">
      <c r="B95" s="4"/>
      <c r="C95" s="4"/>
      <c r="D95" s="45"/>
      <c r="E95" s="4"/>
      <c r="F95" s="4"/>
      <c r="G95" s="4"/>
      <c r="H95" s="4"/>
      <c r="I95" s="4"/>
      <c r="J95" s="4"/>
      <c r="K95" s="4"/>
      <c r="L95" s="4"/>
      <c r="M95" s="4"/>
      <c r="N95" s="4"/>
      <c r="O95" s="4"/>
    </row>
    <row r="96" spans="2:15" ht="15.75">
      <c r="B96" s="4"/>
      <c r="C96" s="4"/>
      <c r="D96" s="45"/>
      <c r="E96" s="4"/>
      <c r="F96" s="4"/>
      <c r="G96" s="4"/>
      <c r="H96" s="4"/>
      <c r="I96" s="4"/>
      <c r="J96" s="4"/>
      <c r="K96" s="4"/>
      <c r="L96" s="4"/>
      <c r="M96" s="4"/>
      <c r="N96" s="4"/>
      <c r="O96" s="4"/>
    </row>
    <row r="97" spans="2:15" ht="15.75">
      <c r="B97" s="4"/>
      <c r="C97" s="4"/>
      <c r="D97" s="45"/>
      <c r="E97" s="4"/>
      <c r="F97" s="4"/>
      <c r="G97" s="4"/>
      <c r="H97" s="4"/>
      <c r="I97" s="4"/>
      <c r="J97" s="4"/>
      <c r="K97" s="4"/>
      <c r="L97" s="4"/>
      <c r="M97" s="4"/>
      <c r="N97" s="4"/>
      <c r="O97" s="4"/>
    </row>
    <row r="98" spans="2:15" ht="15.75">
      <c r="B98" s="4"/>
      <c r="C98" s="4"/>
      <c r="D98" s="45"/>
      <c r="E98" s="4"/>
      <c r="F98" s="4"/>
      <c r="G98" s="4"/>
      <c r="H98" s="4"/>
      <c r="I98" s="4"/>
      <c r="J98" s="4"/>
      <c r="K98" s="4"/>
      <c r="L98" s="4"/>
      <c r="M98" s="4"/>
      <c r="N98" s="4"/>
      <c r="O98" s="4"/>
    </row>
  </sheetData>
  <sheetProtection/>
  <mergeCells count="20">
    <mergeCell ref="B44:C44"/>
    <mergeCell ref="E44:H44"/>
    <mergeCell ref="C42:F42"/>
    <mergeCell ref="L7:L8"/>
    <mergeCell ref="M7:M8"/>
    <mergeCell ref="J7:J8"/>
    <mergeCell ref="K7:K8"/>
    <mergeCell ref="B5:H5"/>
    <mergeCell ref="B7:B8"/>
    <mergeCell ref="C7:C8"/>
    <mergeCell ref="H7:H8"/>
    <mergeCell ref="D7:D8"/>
    <mergeCell ref="E7:E8"/>
    <mergeCell ref="F7:G7"/>
    <mergeCell ref="N7:N8"/>
    <mergeCell ref="S7:S8"/>
    <mergeCell ref="O7:O8"/>
    <mergeCell ref="P7:P8"/>
    <mergeCell ref="Q7:Q8"/>
    <mergeCell ref="R7:R8"/>
  </mergeCells>
  <printOptions/>
  <pageMargins left="0.75" right="0.75" top="1" bottom="1" header="0.5" footer="0.5"/>
  <pageSetup fitToHeight="1" fitToWidth="1" orientation="portrait" scale="40" r:id="rId1"/>
  <ignoredErrors>
    <ignoredError sqref="B9:B12 B15:B39" numberStoredAsText="1"/>
  </ignoredErrors>
</worksheet>
</file>

<file path=xl/worksheets/sheet5.xml><?xml version="1.0" encoding="utf-8"?>
<worksheet xmlns="http://schemas.openxmlformats.org/spreadsheetml/2006/main" xmlns:r="http://schemas.openxmlformats.org/officeDocument/2006/relationships">
  <sheetPr>
    <tabColor theme="0"/>
    <pageSetUpPr fitToPage="1"/>
  </sheetPr>
  <dimension ref="A2:Q29"/>
  <sheetViews>
    <sheetView zoomScale="75" zoomScaleNormal="75" zoomScaleSheetLayoutView="86" zoomScalePageLayoutView="0" workbookViewId="0" topLeftCell="A13">
      <selection activeCell="A28" sqref="A28:C29"/>
    </sheetView>
  </sheetViews>
  <sheetFormatPr defaultColWidth="9.140625" defaultRowHeight="12.75"/>
  <cols>
    <col min="1" max="1" width="15.8515625" style="2" customWidth="1"/>
    <col min="2" max="2" width="50.7109375" style="2" customWidth="1"/>
    <col min="3" max="3" width="41.7109375" style="2" bestFit="1" customWidth="1"/>
    <col min="4" max="4" width="43.57421875" style="2" bestFit="1" customWidth="1"/>
    <col min="5" max="5" width="35.00390625" style="4" customWidth="1"/>
    <col min="6" max="6" width="14.7109375" style="4" customWidth="1"/>
    <col min="7" max="7" width="15.8515625" style="4" customWidth="1"/>
    <col min="8" max="8" width="12.28125" style="2" customWidth="1"/>
    <col min="9" max="9" width="13.421875" style="2" customWidth="1"/>
    <col min="10" max="10" width="11.28125" style="2" customWidth="1"/>
    <col min="11" max="11" width="12.421875" style="2" customWidth="1"/>
    <col min="12" max="12" width="14.421875" style="2" customWidth="1"/>
    <col min="13" max="13" width="15.140625" style="2" customWidth="1"/>
    <col min="14" max="14" width="11.28125" style="2" customWidth="1"/>
    <col min="15" max="15" width="13.140625" style="2" customWidth="1"/>
    <col min="16" max="16" width="13.00390625" style="2" customWidth="1"/>
    <col min="17" max="17" width="14.140625" style="2" customWidth="1"/>
    <col min="18" max="18" width="26.57421875" style="2" customWidth="1"/>
    <col min="19" max="16384" width="9.140625" style="2" customWidth="1"/>
  </cols>
  <sheetData>
    <row r="2" ht="15.75">
      <c r="E2" s="11" t="s">
        <v>619</v>
      </c>
    </row>
    <row r="3" spans="1:7" s="10" customFormat="1" ht="20.25">
      <c r="A3" s="131" t="s">
        <v>739</v>
      </c>
      <c r="B3" s="131" t="s">
        <v>873</v>
      </c>
      <c r="E3" s="39"/>
      <c r="F3" s="39"/>
      <c r="G3" s="39"/>
    </row>
    <row r="4" spans="1:7" s="10" customFormat="1" ht="20.25">
      <c r="A4" s="131" t="s">
        <v>874</v>
      </c>
      <c r="B4" s="669" t="s">
        <v>875</v>
      </c>
      <c r="E4" s="39"/>
      <c r="F4" s="39"/>
      <c r="G4" s="39"/>
    </row>
    <row r="7" spans="1:7" ht="18.75">
      <c r="A7" s="582" t="s">
        <v>42</v>
      </c>
      <c r="B7" s="582"/>
      <c r="C7" s="582"/>
      <c r="D7" s="582"/>
      <c r="E7" s="582"/>
      <c r="F7" s="40"/>
      <c r="G7" s="40"/>
    </row>
    <row r="8" spans="2:6" ht="16.5" customHeight="1" thickBot="1">
      <c r="B8" s="14"/>
      <c r="C8" s="14"/>
      <c r="D8" s="14"/>
      <c r="E8" s="14"/>
      <c r="F8" s="13"/>
    </row>
    <row r="9" spans="1:17" ht="25.5" customHeight="1">
      <c r="A9" s="559" t="s">
        <v>7</v>
      </c>
      <c r="B9" s="561" t="s">
        <v>177</v>
      </c>
      <c r="C9" s="563" t="s">
        <v>124</v>
      </c>
      <c r="D9" s="563" t="s">
        <v>123</v>
      </c>
      <c r="E9" s="585" t="s">
        <v>625</v>
      </c>
      <c r="F9" s="38"/>
      <c r="G9" s="38"/>
      <c r="H9" s="571"/>
      <c r="I9" s="572"/>
      <c r="J9" s="571"/>
      <c r="K9" s="572"/>
      <c r="L9" s="571"/>
      <c r="M9" s="572"/>
      <c r="N9" s="571"/>
      <c r="O9" s="572"/>
      <c r="P9" s="572"/>
      <c r="Q9" s="572"/>
    </row>
    <row r="10" spans="1:17" ht="36.75" customHeight="1" thickBot="1">
      <c r="A10" s="560"/>
      <c r="B10" s="584"/>
      <c r="C10" s="564"/>
      <c r="D10" s="564"/>
      <c r="E10" s="586"/>
      <c r="F10" s="37"/>
      <c r="G10" s="38"/>
      <c r="H10" s="571"/>
      <c r="I10" s="571"/>
      <c r="J10" s="571"/>
      <c r="K10" s="571"/>
      <c r="L10" s="571"/>
      <c r="M10" s="572"/>
      <c r="N10" s="571"/>
      <c r="O10" s="572"/>
      <c r="P10" s="572"/>
      <c r="Q10" s="572"/>
    </row>
    <row r="11" spans="1:17" s="54" customFormat="1" ht="36.75" customHeight="1">
      <c r="A11" s="344"/>
      <c r="B11" s="343" t="s">
        <v>796</v>
      </c>
      <c r="C11" s="345">
        <v>40</v>
      </c>
      <c r="D11" s="345">
        <v>8</v>
      </c>
      <c r="E11" s="346">
        <v>4</v>
      </c>
      <c r="F11" s="74"/>
      <c r="G11" s="74"/>
      <c r="H11" s="75"/>
      <c r="I11" s="75"/>
      <c r="J11" s="75"/>
      <c r="K11" s="75"/>
      <c r="L11" s="75"/>
      <c r="M11" s="59"/>
      <c r="N11" s="75"/>
      <c r="O11" s="59"/>
      <c r="P11" s="59"/>
      <c r="Q11" s="59"/>
    </row>
    <row r="12" spans="1:17" s="54" customFormat="1" ht="18.75">
      <c r="A12" s="347" t="s">
        <v>59</v>
      </c>
      <c r="B12" s="76" t="s">
        <v>21</v>
      </c>
      <c r="C12" s="53"/>
      <c r="D12" s="53"/>
      <c r="E12" s="348"/>
      <c r="F12" s="55"/>
      <c r="G12" s="55"/>
      <c r="H12" s="55"/>
      <c r="I12" s="55"/>
      <c r="J12" s="55"/>
      <c r="K12" s="55"/>
      <c r="L12" s="55"/>
      <c r="M12" s="55"/>
      <c r="N12" s="55"/>
      <c r="O12" s="55"/>
      <c r="P12" s="55"/>
      <c r="Q12" s="55"/>
    </row>
    <row r="13" spans="1:17" s="54" customFormat="1" ht="18.75">
      <c r="A13" s="347" t="s">
        <v>60</v>
      </c>
      <c r="B13" s="77" t="s">
        <v>740</v>
      </c>
      <c r="C13" s="433">
        <v>1</v>
      </c>
      <c r="D13" s="433"/>
      <c r="E13" s="411"/>
      <c r="F13" s="55"/>
      <c r="G13" s="55"/>
      <c r="H13" s="55"/>
      <c r="I13" s="55"/>
      <c r="J13" s="55"/>
      <c r="K13" s="55"/>
      <c r="L13" s="55"/>
      <c r="M13" s="55"/>
      <c r="N13" s="55"/>
      <c r="O13" s="55"/>
      <c r="P13" s="55"/>
      <c r="Q13" s="55"/>
    </row>
    <row r="14" spans="1:17" s="54" customFormat="1" ht="18.75">
      <c r="A14" s="347" t="s">
        <v>61</v>
      </c>
      <c r="B14" s="77" t="s">
        <v>741</v>
      </c>
      <c r="C14" s="53"/>
      <c r="D14" s="433"/>
      <c r="E14" s="411">
        <v>2</v>
      </c>
      <c r="F14" s="55"/>
      <c r="G14" s="55"/>
      <c r="H14" s="55"/>
      <c r="I14" s="55"/>
      <c r="J14" s="55"/>
      <c r="K14" s="55"/>
      <c r="L14" s="55"/>
      <c r="M14" s="55"/>
      <c r="N14" s="55"/>
      <c r="O14" s="55"/>
      <c r="P14" s="55"/>
      <c r="Q14" s="55"/>
    </row>
    <row r="15" spans="1:17" s="54" customFormat="1" ht="18.75">
      <c r="A15" s="347" t="s">
        <v>62</v>
      </c>
      <c r="B15" s="77" t="s">
        <v>759</v>
      </c>
      <c r="C15" s="433"/>
      <c r="D15" s="53"/>
      <c r="E15" s="348"/>
      <c r="F15" s="55"/>
      <c r="G15" s="55"/>
      <c r="H15" s="55"/>
      <c r="I15" s="55"/>
      <c r="J15" s="55"/>
      <c r="K15" s="55"/>
      <c r="L15" s="55"/>
      <c r="M15" s="55"/>
      <c r="N15" s="55"/>
      <c r="O15" s="55"/>
      <c r="P15" s="55"/>
      <c r="Q15" s="55"/>
    </row>
    <row r="16" spans="1:17" s="54" customFormat="1" ht="18.75">
      <c r="A16" s="347" t="s">
        <v>63</v>
      </c>
      <c r="B16" s="77" t="s">
        <v>760</v>
      </c>
      <c r="C16" s="433"/>
      <c r="D16" s="53"/>
      <c r="E16" s="348"/>
      <c r="F16" s="55"/>
      <c r="G16" s="55"/>
      <c r="H16" s="55"/>
      <c r="I16" s="55"/>
      <c r="J16" s="55"/>
      <c r="K16" s="55"/>
      <c r="L16" s="55"/>
      <c r="M16" s="55"/>
      <c r="N16" s="55"/>
      <c r="O16" s="55"/>
      <c r="P16" s="55"/>
      <c r="Q16" s="55"/>
    </row>
    <row r="17" spans="1:17" s="54" customFormat="1" ht="13.5" customHeight="1">
      <c r="A17" s="349"/>
      <c r="B17" s="77"/>
      <c r="C17" s="53"/>
      <c r="D17" s="53"/>
      <c r="E17" s="348"/>
      <c r="F17" s="55"/>
      <c r="G17" s="55"/>
      <c r="H17" s="55"/>
      <c r="I17" s="55"/>
      <c r="J17" s="55"/>
      <c r="K17" s="55"/>
      <c r="L17" s="55"/>
      <c r="M17" s="55"/>
      <c r="N17" s="55"/>
      <c r="O17" s="55"/>
      <c r="P17" s="55"/>
      <c r="Q17" s="55"/>
    </row>
    <row r="18" spans="1:17" s="54" customFormat="1" ht="18.75">
      <c r="A18" s="347" t="s">
        <v>64</v>
      </c>
      <c r="B18" s="76" t="s">
        <v>22</v>
      </c>
      <c r="C18" s="53"/>
      <c r="D18" s="53"/>
      <c r="E18" s="348"/>
      <c r="F18" s="55"/>
      <c r="G18" s="55"/>
      <c r="H18" s="55"/>
      <c r="I18" s="55"/>
      <c r="J18" s="55"/>
      <c r="K18" s="55"/>
      <c r="L18" s="55"/>
      <c r="M18" s="55"/>
      <c r="N18" s="55"/>
      <c r="O18" s="55"/>
      <c r="P18" s="55"/>
      <c r="Q18" s="55"/>
    </row>
    <row r="19" spans="1:17" s="54" customFormat="1" ht="18.75">
      <c r="A19" s="347" t="s">
        <v>65</v>
      </c>
      <c r="B19" s="52" t="s">
        <v>742</v>
      </c>
      <c r="C19" s="433"/>
      <c r="D19" s="433">
        <v>1</v>
      </c>
      <c r="E19" s="411"/>
      <c r="F19" s="55"/>
      <c r="G19" s="55"/>
      <c r="H19" s="55"/>
      <c r="I19" s="55"/>
      <c r="J19" s="55"/>
      <c r="K19" s="55"/>
      <c r="L19" s="55"/>
      <c r="M19" s="55"/>
      <c r="N19" s="55"/>
      <c r="O19" s="55"/>
      <c r="P19" s="55"/>
      <c r="Q19" s="55"/>
    </row>
    <row r="20" spans="1:17" s="54" customFormat="1" ht="37.5">
      <c r="A20" s="347" t="s">
        <v>66</v>
      </c>
      <c r="B20" s="52" t="s">
        <v>756</v>
      </c>
      <c r="C20" s="53"/>
      <c r="D20" s="433">
        <v>2</v>
      </c>
      <c r="E20" s="348"/>
      <c r="F20" s="55"/>
      <c r="G20" s="55"/>
      <c r="H20" s="55"/>
      <c r="I20" s="55"/>
      <c r="J20" s="55"/>
      <c r="K20" s="55"/>
      <c r="L20" s="55"/>
      <c r="M20" s="55"/>
      <c r="N20" s="55"/>
      <c r="O20" s="55"/>
      <c r="P20" s="55"/>
      <c r="Q20" s="55"/>
    </row>
    <row r="21" spans="1:17" s="54" customFormat="1" ht="37.5">
      <c r="A21" s="347" t="s">
        <v>67</v>
      </c>
      <c r="B21" s="52" t="s">
        <v>757</v>
      </c>
      <c r="C21" s="53"/>
      <c r="D21" s="433"/>
      <c r="E21" s="411"/>
      <c r="F21" s="55"/>
      <c r="G21" s="55"/>
      <c r="H21" s="55"/>
      <c r="I21" s="55"/>
      <c r="J21" s="55"/>
      <c r="K21" s="55"/>
      <c r="L21" s="55"/>
      <c r="M21" s="55"/>
      <c r="N21" s="55"/>
      <c r="O21" s="55"/>
      <c r="P21" s="55"/>
      <c r="Q21" s="55"/>
    </row>
    <row r="22" spans="1:17" s="54" customFormat="1" ht="18.75">
      <c r="A22" s="347" t="s">
        <v>152</v>
      </c>
      <c r="B22" s="52" t="s">
        <v>758</v>
      </c>
      <c r="C22" s="53"/>
      <c r="D22" s="433"/>
      <c r="E22" s="348"/>
      <c r="F22" s="55"/>
      <c r="G22" s="55"/>
      <c r="H22" s="55"/>
      <c r="I22" s="55"/>
      <c r="J22" s="55"/>
      <c r="K22" s="55"/>
      <c r="L22" s="55"/>
      <c r="M22" s="55"/>
      <c r="N22" s="55"/>
      <c r="O22" s="55"/>
      <c r="P22" s="55"/>
      <c r="Q22" s="55"/>
    </row>
    <row r="23" spans="1:17" s="35" customFormat="1" ht="36.75" customHeight="1" thickBot="1">
      <c r="A23" s="350"/>
      <c r="B23" s="351" t="s">
        <v>807</v>
      </c>
      <c r="C23" s="413">
        <v>39</v>
      </c>
      <c r="D23" s="413">
        <v>11</v>
      </c>
      <c r="E23" s="412">
        <v>2</v>
      </c>
      <c r="F23" s="78"/>
      <c r="G23" s="78"/>
      <c r="H23" s="78"/>
      <c r="I23" s="78"/>
      <c r="J23" s="78"/>
      <c r="K23" s="78"/>
      <c r="L23" s="78"/>
      <c r="M23" s="78"/>
      <c r="N23" s="78"/>
      <c r="O23" s="78"/>
      <c r="P23" s="78"/>
      <c r="Q23" s="78"/>
    </row>
    <row r="24" spans="1:17" s="54" customFormat="1" ht="18.75">
      <c r="A24" s="79"/>
      <c r="B24" s="80"/>
      <c r="C24" s="55"/>
      <c r="D24" s="55"/>
      <c r="E24" s="55"/>
      <c r="F24" s="55"/>
      <c r="G24" s="55"/>
      <c r="H24" s="55"/>
      <c r="I24" s="55"/>
      <c r="J24" s="55"/>
      <c r="K24" s="55"/>
      <c r="L24" s="55"/>
      <c r="M24" s="55"/>
      <c r="N24" s="55"/>
      <c r="O24" s="55"/>
      <c r="P24" s="55"/>
      <c r="Q24" s="55"/>
    </row>
    <row r="25" spans="2:17" s="54" customFormat="1" ht="18.75">
      <c r="B25" s="54" t="s">
        <v>640</v>
      </c>
      <c r="E25" s="55"/>
      <c r="F25" s="55"/>
      <c r="G25" s="55"/>
      <c r="H25" s="55"/>
      <c r="I25" s="55"/>
      <c r="J25" s="55"/>
      <c r="K25" s="55"/>
      <c r="L25" s="55"/>
      <c r="M25" s="55"/>
      <c r="N25" s="55"/>
      <c r="O25" s="55"/>
      <c r="P25" s="55"/>
      <c r="Q25" s="55"/>
    </row>
    <row r="26" spans="2:17" s="54" customFormat="1" ht="18.75">
      <c r="B26" s="54" t="s">
        <v>641</v>
      </c>
      <c r="E26" s="55"/>
      <c r="F26" s="55"/>
      <c r="G26" s="55"/>
      <c r="H26" s="55"/>
      <c r="I26" s="55"/>
      <c r="J26" s="55"/>
      <c r="K26" s="55"/>
      <c r="L26" s="55"/>
      <c r="M26" s="55"/>
      <c r="N26" s="55"/>
      <c r="O26" s="55"/>
      <c r="P26" s="55"/>
      <c r="Q26" s="55"/>
    </row>
    <row r="27" spans="5:17" s="54" customFormat="1" ht="18.75" customHeight="1">
      <c r="E27" s="55"/>
      <c r="F27" s="55"/>
      <c r="G27" s="55"/>
      <c r="H27" s="55"/>
      <c r="I27" s="55"/>
      <c r="J27" s="55"/>
      <c r="K27" s="55"/>
      <c r="L27" s="55"/>
      <c r="M27" s="55"/>
      <c r="N27" s="55"/>
      <c r="O27" s="55"/>
      <c r="P27" s="55"/>
      <c r="Q27" s="55"/>
    </row>
    <row r="28" spans="1:17" s="54" customFormat="1" ht="18.75">
      <c r="A28" s="54" t="s">
        <v>814</v>
      </c>
      <c r="B28" s="56"/>
      <c r="C28" s="57" t="s">
        <v>55</v>
      </c>
      <c r="D28" s="583" t="s">
        <v>636</v>
      </c>
      <c r="E28" s="583"/>
      <c r="F28" s="583"/>
      <c r="G28" s="55"/>
      <c r="H28" s="55"/>
      <c r="I28" s="55"/>
      <c r="J28" s="55"/>
      <c r="K28" s="55"/>
      <c r="L28" s="55"/>
      <c r="M28" s="55"/>
      <c r="N28" s="55"/>
      <c r="O28" s="55"/>
      <c r="P28" s="55"/>
      <c r="Q28" s="55"/>
    </row>
    <row r="29" spans="3:17" ht="18.75">
      <c r="C29" s="57"/>
      <c r="H29" s="4"/>
      <c r="I29" s="4"/>
      <c r="J29" s="4"/>
      <c r="K29" s="4"/>
      <c r="L29" s="4"/>
      <c r="M29" s="4"/>
      <c r="N29" s="4"/>
      <c r="O29" s="4"/>
      <c r="P29" s="4"/>
      <c r="Q29" s="4"/>
    </row>
  </sheetData>
  <sheetProtection/>
  <mergeCells count="17">
    <mergeCell ref="A7:E7"/>
    <mergeCell ref="D28:F28"/>
    <mergeCell ref="H9:H10"/>
    <mergeCell ref="I9:I10"/>
    <mergeCell ref="A9:A10"/>
    <mergeCell ref="B9:B10"/>
    <mergeCell ref="C9:C10"/>
    <mergeCell ref="D9:D10"/>
    <mergeCell ref="E9:E10"/>
    <mergeCell ref="Q9:Q10"/>
    <mergeCell ref="J9:J10"/>
    <mergeCell ref="K9:K10"/>
    <mergeCell ref="L9:L10"/>
    <mergeCell ref="M9:M10"/>
    <mergeCell ref="P9:P10"/>
    <mergeCell ref="N9:N10"/>
    <mergeCell ref="O9:O10"/>
  </mergeCells>
  <printOptions/>
  <pageMargins left="0.47" right="0.38" top="1" bottom="1" header="0.5" footer="0.5"/>
  <pageSetup fitToHeight="1" fitToWidth="1" orientation="landscape" scale="70" r:id="rId1"/>
  <ignoredErrors>
    <ignoredError sqref="A12:A20" numberStoredAsText="1"/>
  </ignoredErrors>
</worksheet>
</file>

<file path=xl/worksheets/sheet6.xml><?xml version="1.0" encoding="utf-8"?>
<worksheet xmlns="http://schemas.openxmlformats.org/spreadsheetml/2006/main" xmlns:r="http://schemas.openxmlformats.org/officeDocument/2006/relationships">
  <sheetPr>
    <tabColor theme="0"/>
    <pageSetUpPr fitToPage="1"/>
  </sheetPr>
  <dimension ref="A1:P41"/>
  <sheetViews>
    <sheetView zoomScale="75" zoomScaleNormal="75" zoomScalePageLayoutView="0" workbookViewId="0" topLeftCell="A19">
      <selection activeCell="H40" sqref="H40"/>
    </sheetView>
  </sheetViews>
  <sheetFormatPr defaultColWidth="9.140625" defaultRowHeight="12.75"/>
  <cols>
    <col min="1" max="4" width="9.140625" style="2" customWidth="1"/>
    <col min="5" max="7" width="9.140625" style="3" customWidth="1"/>
    <col min="8" max="17" width="9.140625" style="2" customWidth="1"/>
    <col min="18" max="18" width="9.140625" style="4" customWidth="1"/>
    <col min="19" max="16384" width="9.140625" style="2" customWidth="1"/>
  </cols>
  <sheetData>
    <row r="1" spans="1:16" ht="15.75">
      <c r="A1" s="2" t="s">
        <v>816</v>
      </c>
      <c r="P1" s="2" t="s">
        <v>817</v>
      </c>
    </row>
    <row r="2" ht="15.75">
      <c r="A2" s="2" t="s">
        <v>744</v>
      </c>
    </row>
    <row r="3" ht="15.75">
      <c r="A3" s="2" t="s">
        <v>818</v>
      </c>
    </row>
    <row r="5" spans="1:16" ht="15.75">
      <c r="A5" s="2" t="s">
        <v>819</v>
      </c>
      <c r="B5" s="2" t="s">
        <v>820</v>
      </c>
      <c r="C5" s="2" t="s">
        <v>821</v>
      </c>
      <c r="D5" s="2" t="s">
        <v>822</v>
      </c>
      <c r="P5" s="2" t="s">
        <v>823</v>
      </c>
    </row>
    <row r="6" spans="4:16" ht="15.75">
      <c r="D6" s="2" t="s">
        <v>824</v>
      </c>
      <c r="E6" s="3" t="s">
        <v>825</v>
      </c>
      <c r="F6" s="3" t="s">
        <v>826</v>
      </c>
      <c r="G6" s="3" t="s">
        <v>827</v>
      </c>
      <c r="H6" s="2" t="s">
        <v>828</v>
      </c>
      <c r="I6" s="2" t="s">
        <v>829</v>
      </c>
      <c r="J6" s="2" t="s">
        <v>830</v>
      </c>
      <c r="K6" s="2" t="s">
        <v>831</v>
      </c>
      <c r="L6" s="2" t="s">
        <v>832</v>
      </c>
      <c r="M6" s="2" t="s">
        <v>833</v>
      </c>
      <c r="N6" s="2" t="s">
        <v>834</v>
      </c>
      <c r="O6" s="2" t="s">
        <v>835</v>
      </c>
      <c r="P6" s="2" t="s">
        <v>836</v>
      </c>
    </row>
    <row r="7" ht="15.75">
      <c r="P7" s="2" t="s">
        <v>837</v>
      </c>
    </row>
    <row r="8" spans="1:2" ht="15.75">
      <c r="A8" s="2" t="s">
        <v>59</v>
      </c>
      <c r="B8" s="2" t="s">
        <v>838</v>
      </c>
    </row>
    <row r="9" spans="2:15" ht="15.75">
      <c r="B9" s="2" t="s">
        <v>839</v>
      </c>
      <c r="C9" s="2">
        <v>39.33</v>
      </c>
      <c r="D9" s="2">
        <v>39.33</v>
      </c>
      <c r="E9" s="3">
        <v>39.33</v>
      </c>
      <c r="F9" s="3">
        <v>39.33</v>
      </c>
      <c r="G9" s="3">
        <v>39.33</v>
      </c>
      <c r="H9" s="2">
        <v>39.33</v>
      </c>
      <c r="I9" s="2">
        <v>39.33</v>
      </c>
      <c r="J9" s="2">
        <v>39.33</v>
      </c>
      <c r="K9" s="2">
        <v>39.33</v>
      </c>
      <c r="L9" s="2">
        <v>39.33</v>
      </c>
      <c r="M9" s="2">
        <v>39.33</v>
      </c>
      <c r="N9" s="2">
        <v>39.33</v>
      </c>
      <c r="O9" s="2">
        <v>39.33</v>
      </c>
    </row>
    <row r="10" spans="2:15" ht="15.75">
      <c r="B10" s="2" t="s">
        <v>840</v>
      </c>
      <c r="C10" s="2">
        <v>39.33</v>
      </c>
      <c r="D10" s="2">
        <v>39.33</v>
      </c>
      <c r="E10" s="3">
        <v>39.33</v>
      </c>
      <c r="F10" s="3">
        <v>39.33</v>
      </c>
      <c r="G10" s="3">
        <v>39.33</v>
      </c>
      <c r="H10" s="2">
        <v>39.33</v>
      </c>
      <c r="I10" s="2">
        <v>39.33</v>
      </c>
      <c r="J10" s="2">
        <v>39.33</v>
      </c>
      <c r="K10" s="2">
        <v>39.33</v>
      </c>
      <c r="L10" s="2">
        <v>39.33</v>
      </c>
      <c r="M10" s="2">
        <v>39.33</v>
      </c>
      <c r="N10" s="2">
        <v>39.33</v>
      </c>
      <c r="O10" s="2">
        <v>39.33</v>
      </c>
    </row>
    <row r="11" spans="1:2" ht="15.75">
      <c r="A11" s="2" t="s">
        <v>60</v>
      </c>
      <c r="B11" s="2" t="s">
        <v>841</v>
      </c>
    </row>
    <row r="12" spans="2:15" ht="15.75">
      <c r="B12" s="2" t="s">
        <v>842</v>
      </c>
      <c r="C12" s="2">
        <v>78.68</v>
      </c>
      <c r="D12" s="2">
        <v>78.68</v>
      </c>
      <c r="E12" s="3">
        <v>78.68</v>
      </c>
      <c r="F12" s="3">
        <v>78.68</v>
      </c>
      <c r="G12" s="3">
        <v>78.68</v>
      </c>
      <c r="H12" s="2">
        <v>78.68</v>
      </c>
      <c r="I12" s="2">
        <v>78.68</v>
      </c>
      <c r="J12" s="2">
        <v>78.68</v>
      </c>
      <c r="K12" s="2">
        <v>78.68</v>
      </c>
      <c r="L12" s="2">
        <v>78.68</v>
      </c>
      <c r="M12" s="2">
        <v>78.68</v>
      </c>
      <c r="N12" s="2">
        <v>78.68</v>
      </c>
      <c r="O12" s="2">
        <v>78.68</v>
      </c>
    </row>
    <row r="13" spans="2:15" ht="15.75">
      <c r="B13" s="2" t="s">
        <v>843</v>
      </c>
      <c r="C13" s="2">
        <v>59.01</v>
      </c>
      <c r="D13" s="2">
        <v>59.01</v>
      </c>
      <c r="E13" s="3">
        <v>59.01</v>
      </c>
      <c r="F13" s="3">
        <v>59.01</v>
      </c>
      <c r="G13" s="3">
        <v>59.01</v>
      </c>
      <c r="H13" s="2">
        <v>59.01</v>
      </c>
      <c r="I13" s="2">
        <v>59.01</v>
      </c>
      <c r="J13" s="2">
        <v>59.01</v>
      </c>
      <c r="K13" s="2">
        <v>59.01</v>
      </c>
      <c r="L13" s="2">
        <v>59.01</v>
      </c>
      <c r="M13" s="2">
        <v>59.01</v>
      </c>
      <c r="N13" s="2">
        <v>59.01</v>
      </c>
      <c r="O13" s="2">
        <v>59.01</v>
      </c>
    </row>
    <row r="14" spans="1:2" ht="15.75">
      <c r="A14" s="2" t="s">
        <v>61</v>
      </c>
      <c r="B14" s="2" t="s">
        <v>844</v>
      </c>
    </row>
    <row r="15" spans="2:15" ht="15.75">
      <c r="B15" s="2" t="s">
        <v>845</v>
      </c>
      <c r="C15" s="2">
        <v>19.68</v>
      </c>
      <c r="D15" s="2">
        <v>19.68</v>
      </c>
      <c r="E15" s="3">
        <v>19.68</v>
      </c>
      <c r="F15" s="3">
        <v>19.68</v>
      </c>
      <c r="G15" s="3">
        <v>19.68</v>
      </c>
      <c r="H15" s="2">
        <v>19.68</v>
      </c>
      <c r="I15" s="2">
        <v>19.68</v>
      </c>
      <c r="J15" s="2">
        <v>19.68</v>
      </c>
      <c r="K15" s="2">
        <v>19.68</v>
      </c>
      <c r="L15" s="2">
        <v>19.68</v>
      </c>
      <c r="M15" s="2">
        <v>19.68</v>
      </c>
      <c r="N15" s="2">
        <v>19.68</v>
      </c>
      <c r="O15" s="2">
        <v>19.68</v>
      </c>
    </row>
    <row r="16" spans="2:15" ht="15.75">
      <c r="B16" s="2" t="s">
        <v>840</v>
      </c>
      <c r="C16" s="2">
        <v>39.33</v>
      </c>
      <c r="D16" s="2">
        <v>39.33</v>
      </c>
      <c r="E16" s="3">
        <v>39.33</v>
      </c>
      <c r="F16" s="3">
        <v>39.33</v>
      </c>
      <c r="G16" s="3">
        <v>39.33</v>
      </c>
      <c r="H16" s="2">
        <v>39.33</v>
      </c>
      <c r="I16" s="2">
        <v>39.33</v>
      </c>
      <c r="J16" s="2">
        <v>39.33</v>
      </c>
      <c r="K16" s="2">
        <v>39.33</v>
      </c>
      <c r="L16" s="2">
        <v>39.33</v>
      </c>
      <c r="M16" s="2">
        <v>39.33</v>
      </c>
      <c r="N16" s="2">
        <v>39.33</v>
      </c>
      <c r="O16" s="2">
        <v>39.33</v>
      </c>
    </row>
    <row r="17" spans="1:2" ht="15.75">
      <c r="A17" s="2" t="s">
        <v>62</v>
      </c>
      <c r="B17" s="2" t="s">
        <v>846</v>
      </c>
    </row>
    <row r="18" spans="2:15" ht="15.75">
      <c r="B18" s="2" t="s">
        <v>842</v>
      </c>
      <c r="C18" s="2">
        <v>39.39</v>
      </c>
      <c r="D18" s="2">
        <v>39.39</v>
      </c>
      <c r="E18" s="3">
        <v>39.39</v>
      </c>
      <c r="F18" s="3">
        <v>39.39</v>
      </c>
      <c r="G18" s="3">
        <v>39.39</v>
      </c>
      <c r="H18" s="2">
        <v>39.39</v>
      </c>
      <c r="I18" s="2">
        <v>39.39</v>
      </c>
      <c r="J18" s="2">
        <v>39.39</v>
      </c>
      <c r="K18" s="2">
        <v>39.39</v>
      </c>
      <c r="L18" s="2">
        <v>39.39</v>
      </c>
      <c r="M18" s="2">
        <v>39.39</v>
      </c>
      <c r="N18" s="2">
        <v>39.39</v>
      </c>
      <c r="O18" s="2">
        <v>39.39</v>
      </c>
    </row>
    <row r="19" spans="2:15" ht="15.75">
      <c r="B19" s="2" t="s">
        <v>843</v>
      </c>
      <c r="C19" s="2">
        <v>29.52</v>
      </c>
      <c r="D19" s="2">
        <v>29.52</v>
      </c>
      <c r="E19" s="3">
        <v>29.52</v>
      </c>
      <c r="F19" s="3">
        <v>29.52</v>
      </c>
      <c r="G19" s="3">
        <v>29.52</v>
      </c>
      <c r="H19" s="2">
        <v>29.52</v>
      </c>
      <c r="I19" s="2">
        <v>29.52</v>
      </c>
      <c r="J19" s="2">
        <v>29.52</v>
      </c>
      <c r="K19" s="2">
        <v>29.52</v>
      </c>
      <c r="L19" s="2">
        <v>29.52</v>
      </c>
      <c r="M19" s="2">
        <v>29.52</v>
      </c>
      <c r="N19" s="2">
        <v>29.52</v>
      </c>
      <c r="O19" s="2">
        <v>29.52</v>
      </c>
    </row>
    <row r="20" spans="1:2" ht="15.75">
      <c r="A20" s="2" t="s">
        <v>63</v>
      </c>
      <c r="B20" s="2" t="s">
        <v>847</v>
      </c>
    </row>
    <row r="21" spans="2:15" ht="15.75">
      <c r="B21" s="2" t="s">
        <v>848</v>
      </c>
      <c r="C21" s="2">
        <v>37.21</v>
      </c>
      <c r="D21" s="2">
        <v>37.21</v>
      </c>
      <c r="E21" s="3">
        <v>37.21</v>
      </c>
      <c r="F21" s="3">
        <v>37.21</v>
      </c>
      <c r="G21" s="3">
        <v>37.21</v>
      </c>
      <c r="H21" s="2">
        <v>37.21</v>
      </c>
      <c r="I21" s="2">
        <v>37.21</v>
      </c>
      <c r="J21" s="2">
        <v>37.21</v>
      </c>
      <c r="K21" s="2">
        <v>37.21</v>
      </c>
      <c r="L21" s="2">
        <v>37.21</v>
      </c>
      <c r="M21" s="2">
        <v>37.21</v>
      </c>
      <c r="N21" s="2">
        <v>37.21</v>
      </c>
      <c r="O21" s="2">
        <v>37.21</v>
      </c>
    </row>
    <row r="22" spans="2:15" ht="15.75">
      <c r="B22" s="2" t="s">
        <v>849</v>
      </c>
      <c r="C22" s="2">
        <v>37.21</v>
      </c>
      <c r="D22" s="2">
        <v>37.21</v>
      </c>
      <c r="E22" s="3">
        <v>37.21</v>
      </c>
      <c r="F22" s="3">
        <v>37.21</v>
      </c>
      <c r="G22" s="3">
        <v>37.21</v>
      </c>
      <c r="H22" s="2">
        <v>37.21</v>
      </c>
      <c r="I22" s="2">
        <v>37.21</v>
      </c>
      <c r="J22" s="2">
        <v>37.21</v>
      </c>
      <c r="K22" s="2">
        <v>37.21</v>
      </c>
      <c r="L22" s="2">
        <v>37.21</v>
      </c>
      <c r="M22" s="2">
        <v>37.21</v>
      </c>
      <c r="N22" s="2">
        <v>37.21</v>
      </c>
      <c r="O22" s="2">
        <v>37.21</v>
      </c>
    </row>
    <row r="23" spans="2:15" ht="15.75">
      <c r="B23" s="2" t="s">
        <v>850</v>
      </c>
      <c r="C23" s="2">
        <v>34.05</v>
      </c>
      <c r="D23" s="2">
        <v>34.05</v>
      </c>
      <c r="E23" s="3">
        <v>34.05</v>
      </c>
      <c r="F23" s="3">
        <v>34.05</v>
      </c>
      <c r="G23" s="3">
        <v>34.05</v>
      </c>
      <c r="H23" s="2">
        <v>34.05</v>
      </c>
      <c r="I23" s="2">
        <v>34.05</v>
      </c>
      <c r="J23" s="2">
        <v>34.05</v>
      </c>
      <c r="K23" s="2">
        <v>34.05</v>
      </c>
      <c r="L23" s="2">
        <v>34.05</v>
      </c>
      <c r="M23" s="2">
        <v>34.05</v>
      </c>
      <c r="N23" s="2">
        <v>34.05</v>
      </c>
      <c r="O23" s="2">
        <v>34.05</v>
      </c>
    </row>
    <row r="24" spans="2:15" ht="15.75">
      <c r="B24" s="2" t="s">
        <v>851</v>
      </c>
      <c r="C24" s="2">
        <v>34.05</v>
      </c>
      <c r="D24" s="2">
        <v>34.05</v>
      </c>
      <c r="E24" s="3">
        <v>34.05</v>
      </c>
      <c r="F24" s="3">
        <v>34.05</v>
      </c>
      <c r="G24" s="3">
        <v>34.05</v>
      </c>
      <c r="H24" s="2">
        <v>34.05</v>
      </c>
      <c r="I24" s="2">
        <v>34.05</v>
      </c>
      <c r="J24" s="2">
        <v>34.05</v>
      </c>
      <c r="K24" s="2">
        <v>34.05</v>
      </c>
      <c r="L24" s="2">
        <v>34.05</v>
      </c>
      <c r="M24" s="2">
        <v>34.05</v>
      </c>
      <c r="N24" s="2">
        <v>34.05</v>
      </c>
      <c r="O24" s="2">
        <v>34.05</v>
      </c>
    </row>
    <row r="25" spans="2:15" ht="15.75">
      <c r="B25" s="2" t="s">
        <v>852</v>
      </c>
      <c r="C25" s="2">
        <v>34.05</v>
      </c>
      <c r="D25" s="2">
        <v>34.05</v>
      </c>
      <c r="E25" s="3">
        <v>34.05</v>
      </c>
      <c r="F25" s="3">
        <v>34.05</v>
      </c>
      <c r="G25" s="3">
        <v>34.05</v>
      </c>
      <c r="H25" s="2">
        <v>34.05</v>
      </c>
      <c r="I25" s="2">
        <v>34.05</v>
      </c>
      <c r="J25" s="2">
        <v>34.05</v>
      </c>
      <c r="K25" s="2">
        <v>34.05</v>
      </c>
      <c r="L25" s="2">
        <v>34.05</v>
      </c>
      <c r="M25" s="2">
        <v>34.05</v>
      </c>
      <c r="N25" s="2">
        <v>34.05</v>
      </c>
      <c r="O25" s="2">
        <v>34.05</v>
      </c>
    </row>
    <row r="26" spans="1:2" ht="15.75">
      <c r="A26" s="2" t="s">
        <v>64</v>
      </c>
      <c r="B26" s="2" t="s">
        <v>853</v>
      </c>
    </row>
    <row r="27" spans="2:15" ht="15.75">
      <c r="B27" s="2" t="s">
        <v>854</v>
      </c>
      <c r="C27" s="2" t="s">
        <v>855</v>
      </c>
      <c r="D27" s="2" t="s">
        <v>855</v>
      </c>
      <c r="E27" s="3" t="s">
        <v>855</v>
      </c>
      <c r="F27" s="3" t="s">
        <v>855</v>
      </c>
      <c r="G27" s="3" t="s">
        <v>855</v>
      </c>
      <c r="H27" s="2" t="s">
        <v>855</v>
      </c>
      <c r="I27" s="2" t="s">
        <v>855</v>
      </c>
      <c r="J27" s="2" t="s">
        <v>855</v>
      </c>
      <c r="K27" s="2" t="s">
        <v>855</v>
      </c>
      <c r="L27" s="2" t="s">
        <v>855</v>
      </c>
      <c r="M27" s="2" t="s">
        <v>855</v>
      </c>
      <c r="N27" s="2" t="s">
        <v>855</v>
      </c>
      <c r="O27" s="2" t="s">
        <v>855</v>
      </c>
    </row>
    <row r="28" spans="3:15" ht="15.75">
      <c r="C28" s="2" t="s">
        <v>856</v>
      </c>
      <c r="D28" s="2" t="s">
        <v>856</v>
      </c>
      <c r="E28" s="3" t="s">
        <v>856</v>
      </c>
      <c r="F28" s="3" t="s">
        <v>856</v>
      </c>
      <c r="G28" s="3" t="s">
        <v>856</v>
      </c>
      <c r="H28" s="2" t="s">
        <v>856</v>
      </c>
      <c r="I28" s="2" t="s">
        <v>856</v>
      </c>
      <c r="J28" s="2" t="s">
        <v>856</v>
      </c>
      <c r="K28" s="2" t="s">
        <v>856</v>
      </c>
      <c r="L28" s="2" t="s">
        <v>856</v>
      </c>
      <c r="M28" s="2" t="s">
        <v>856</v>
      </c>
      <c r="N28" s="2" t="s">
        <v>856</v>
      </c>
      <c r="O28" s="2" t="s">
        <v>856</v>
      </c>
    </row>
    <row r="29" spans="3:15" ht="15.75">
      <c r="C29" s="2" t="s">
        <v>857</v>
      </c>
      <c r="D29" s="2" t="s">
        <v>857</v>
      </c>
      <c r="E29" s="3" t="s">
        <v>857</v>
      </c>
      <c r="F29" s="3" t="s">
        <v>857</v>
      </c>
      <c r="G29" s="3" t="s">
        <v>857</v>
      </c>
      <c r="H29" s="2" t="s">
        <v>857</v>
      </c>
      <c r="I29" s="2" t="s">
        <v>857</v>
      </c>
      <c r="J29" s="2" t="s">
        <v>857</v>
      </c>
      <c r="K29" s="2" t="s">
        <v>857</v>
      </c>
      <c r="L29" s="2" t="s">
        <v>857</v>
      </c>
      <c r="M29" s="2" t="s">
        <v>857</v>
      </c>
      <c r="N29" s="2" t="s">
        <v>857</v>
      </c>
      <c r="O29" s="2" t="s">
        <v>857</v>
      </c>
    </row>
    <row r="30" spans="3:15" ht="15.75">
      <c r="C30" s="2" t="s">
        <v>858</v>
      </c>
      <c r="D30" s="2" t="s">
        <v>858</v>
      </c>
      <c r="E30" s="3" t="s">
        <v>858</v>
      </c>
      <c r="F30" s="3" t="s">
        <v>858</v>
      </c>
      <c r="G30" s="3" t="s">
        <v>858</v>
      </c>
      <c r="H30" s="2" t="s">
        <v>858</v>
      </c>
      <c r="I30" s="2" t="s">
        <v>858</v>
      </c>
      <c r="J30" s="2" t="s">
        <v>858</v>
      </c>
      <c r="K30" s="2" t="s">
        <v>858</v>
      </c>
      <c r="L30" s="2" t="s">
        <v>858</v>
      </c>
      <c r="M30" s="2" t="s">
        <v>858</v>
      </c>
      <c r="N30" s="2" t="s">
        <v>858</v>
      </c>
      <c r="O30" s="2" t="s">
        <v>858</v>
      </c>
    </row>
    <row r="31" spans="2:15" ht="15.75">
      <c r="B31" s="2" t="s">
        <v>859</v>
      </c>
      <c r="C31" s="2" t="s">
        <v>860</v>
      </c>
      <c r="D31" s="2" t="s">
        <v>860</v>
      </c>
      <c r="E31" s="3" t="s">
        <v>860</v>
      </c>
      <c r="F31" s="3" t="s">
        <v>860</v>
      </c>
      <c r="G31" s="3" t="s">
        <v>860</v>
      </c>
      <c r="H31" s="2" t="s">
        <v>860</v>
      </c>
      <c r="I31" s="2" t="s">
        <v>860</v>
      </c>
      <c r="J31" s="2" t="s">
        <v>860</v>
      </c>
      <c r="K31" s="2" t="s">
        <v>860</v>
      </c>
      <c r="L31" s="2" t="s">
        <v>860</v>
      </c>
      <c r="M31" s="2" t="s">
        <v>860</v>
      </c>
      <c r="N31" s="2" t="s">
        <v>860</v>
      </c>
      <c r="O31" s="2" t="s">
        <v>860</v>
      </c>
    </row>
    <row r="32" spans="3:15" ht="15.75">
      <c r="C32" s="2" t="s">
        <v>861</v>
      </c>
      <c r="D32" s="2" t="s">
        <v>862</v>
      </c>
      <c r="E32" s="3" t="s">
        <v>862</v>
      </c>
      <c r="F32" s="3" t="s">
        <v>862</v>
      </c>
      <c r="G32" s="3" t="s">
        <v>862</v>
      </c>
      <c r="H32" s="2" t="s">
        <v>862</v>
      </c>
      <c r="I32" s="2" t="s">
        <v>862</v>
      </c>
      <c r="J32" s="2" t="s">
        <v>862</v>
      </c>
      <c r="K32" s="2" t="s">
        <v>862</v>
      </c>
      <c r="L32" s="2" t="s">
        <v>862</v>
      </c>
      <c r="M32" s="2" t="s">
        <v>862</v>
      </c>
      <c r="N32" s="2" t="s">
        <v>862</v>
      </c>
      <c r="O32" s="2" t="s">
        <v>862</v>
      </c>
    </row>
    <row r="33" spans="3:15" ht="15.75">
      <c r="C33" s="2" t="s">
        <v>863</v>
      </c>
      <c r="D33" s="2" t="s">
        <v>863</v>
      </c>
      <c r="E33" s="3" t="s">
        <v>863</v>
      </c>
      <c r="F33" s="3" t="s">
        <v>863</v>
      </c>
      <c r="G33" s="3" t="s">
        <v>863</v>
      </c>
      <c r="H33" s="2" t="s">
        <v>863</v>
      </c>
      <c r="I33" s="2" t="s">
        <v>863</v>
      </c>
      <c r="J33" s="2" t="s">
        <v>863</v>
      </c>
      <c r="K33" s="2" t="s">
        <v>863</v>
      </c>
      <c r="L33" s="2" t="s">
        <v>863</v>
      </c>
      <c r="M33" s="2" t="s">
        <v>863</v>
      </c>
      <c r="N33" s="2" t="s">
        <v>863</v>
      </c>
      <c r="O33" s="2" t="s">
        <v>863</v>
      </c>
    </row>
    <row r="34" spans="3:15" ht="15.75">
      <c r="C34" s="2" t="s">
        <v>864</v>
      </c>
      <c r="D34" s="2" t="s">
        <v>864</v>
      </c>
      <c r="E34" s="3" t="s">
        <v>864</v>
      </c>
      <c r="F34" s="3" t="s">
        <v>864</v>
      </c>
      <c r="G34" s="3" t="s">
        <v>864</v>
      </c>
      <c r="H34" s="2" t="s">
        <v>864</v>
      </c>
      <c r="I34" s="2" t="s">
        <v>864</v>
      </c>
      <c r="J34" s="2" t="s">
        <v>864</v>
      </c>
      <c r="K34" s="2" t="s">
        <v>864</v>
      </c>
      <c r="L34" s="2" t="s">
        <v>864</v>
      </c>
      <c r="M34" s="2" t="s">
        <v>864</v>
      </c>
      <c r="N34" s="2" t="s">
        <v>864</v>
      </c>
      <c r="O34" s="2" t="s">
        <v>864</v>
      </c>
    </row>
    <row r="35" ht="15.75">
      <c r="B35" s="2" t="s">
        <v>865</v>
      </c>
    </row>
    <row r="36" spans="2:15" ht="15.75">
      <c r="B36" s="2" t="s">
        <v>866</v>
      </c>
      <c r="C36" s="2" t="s">
        <v>867</v>
      </c>
      <c r="D36" s="2" t="s">
        <v>867</v>
      </c>
      <c r="E36" s="3" t="s">
        <v>867</v>
      </c>
      <c r="F36" s="3" t="s">
        <v>867</v>
      </c>
      <c r="G36" s="3" t="s">
        <v>867</v>
      </c>
      <c r="H36" s="2" t="s">
        <v>867</v>
      </c>
      <c r="I36" s="2" t="s">
        <v>867</v>
      </c>
      <c r="J36" s="2" t="s">
        <v>867</v>
      </c>
      <c r="K36" s="2" t="s">
        <v>867</v>
      </c>
      <c r="L36" s="2" t="s">
        <v>867</v>
      </c>
      <c r="M36" s="2" t="s">
        <v>867</v>
      </c>
      <c r="N36" s="2" t="s">
        <v>867</v>
      </c>
      <c r="O36" s="2" t="s">
        <v>867</v>
      </c>
    </row>
    <row r="37" spans="2:15" ht="15.75">
      <c r="B37" s="2" t="s">
        <v>868</v>
      </c>
      <c r="C37" s="2" t="s">
        <v>869</v>
      </c>
      <c r="D37" s="2" t="s">
        <v>869</v>
      </c>
      <c r="E37" s="3" t="s">
        <v>869</v>
      </c>
      <c r="F37" s="3" t="s">
        <v>869</v>
      </c>
      <c r="G37" s="3" t="s">
        <v>869</v>
      </c>
      <c r="H37" s="2" t="s">
        <v>869</v>
      </c>
      <c r="I37" s="2" t="s">
        <v>869</v>
      </c>
      <c r="J37" s="2" t="s">
        <v>869</v>
      </c>
      <c r="K37" s="2" t="s">
        <v>869</v>
      </c>
      <c r="L37" s="2" t="s">
        <v>869</v>
      </c>
      <c r="M37" s="2" t="s">
        <v>869</v>
      </c>
      <c r="N37" s="2" t="s">
        <v>869</v>
      </c>
      <c r="O37" s="2" t="s">
        <v>869</v>
      </c>
    </row>
    <row r="38" spans="2:15" ht="15.75">
      <c r="B38" s="2" t="s">
        <v>870</v>
      </c>
      <c r="C38" s="2" t="s">
        <v>871</v>
      </c>
      <c r="D38" s="2" t="s">
        <v>871</v>
      </c>
      <c r="E38" s="3" t="s">
        <v>871</v>
      </c>
      <c r="F38" s="3" t="s">
        <v>871</v>
      </c>
      <c r="G38" s="3" t="s">
        <v>871</v>
      </c>
      <c r="H38" s="2" t="s">
        <v>871</v>
      </c>
      <c r="I38" s="2" t="s">
        <v>871</v>
      </c>
      <c r="J38" s="2" t="s">
        <v>871</v>
      </c>
      <c r="K38" s="2" t="s">
        <v>871</v>
      </c>
      <c r="L38" s="2" t="s">
        <v>871</v>
      </c>
      <c r="M38" s="2" t="s">
        <v>871</v>
      </c>
      <c r="N38" s="2" t="s">
        <v>871</v>
      </c>
      <c r="O38" s="2" t="s">
        <v>871</v>
      </c>
    </row>
    <row r="41" spans="1:7" ht="15.75">
      <c r="A41" s="2" t="s">
        <v>876</v>
      </c>
      <c r="E41" s="3" t="s">
        <v>55</v>
      </c>
      <c r="G41" s="3" t="s">
        <v>872</v>
      </c>
    </row>
  </sheetData>
  <sheetProtection/>
  <printOptions/>
  <pageMargins left="0.75" right="0.75" top="1" bottom="1" header="0.5" footer="0.5"/>
  <pageSetup fitToHeight="1" fitToWidth="1" orientation="landscape" scale="74" r:id="rId1"/>
</worksheet>
</file>

<file path=xl/worksheets/sheet7.xml><?xml version="1.0" encoding="utf-8"?>
<worksheet xmlns="http://schemas.openxmlformats.org/spreadsheetml/2006/main" xmlns:r="http://schemas.openxmlformats.org/officeDocument/2006/relationships">
  <sheetPr>
    <tabColor theme="0"/>
    <pageSetUpPr fitToPage="1"/>
  </sheetPr>
  <dimension ref="A3:I55"/>
  <sheetViews>
    <sheetView zoomScale="75" zoomScaleNormal="75" zoomScalePageLayoutView="0" workbookViewId="0" topLeftCell="A1">
      <selection activeCell="C65" sqref="C65"/>
    </sheetView>
  </sheetViews>
  <sheetFormatPr defaultColWidth="9.140625" defaultRowHeight="12.75"/>
  <cols>
    <col min="1" max="6" width="30.140625" style="16" customWidth="1"/>
    <col min="7" max="7" width="18.8515625" style="16" customWidth="1"/>
    <col min="8" max="8" width="15.57421875" style="16" customWidth="1"/>
    <col min="9" max="16384" width="9.140625" style="16" customWidth="1"/>
  </cols>
  <sheetData>
    <row r="2" ht="17.25" customHeight="1"/>
    <row r="3" spans="1:6" ht="20.25">
      <c r="A3" s="131" t="s">
        <v>739</v>
      </c>
      <c r="B3" s="131" t="s">
        <v>873</v>
      </c>
      <c r="C3" s="10"/>
      <c r="D3" s="10"/>
      <c r="E3" s="10"/>
      <c r="F3" s="11" t="s">
        <v>618</v>
      </c>
    </row>
    <row r="4" spans="1:5" ht="20.25">
      <c r="A4" s="131" t="s">
        <v>874</v>
      </c>
      <c r="B4" s="669" t="s">
        <v>875</v>
      </c>
      <c r="C4" s="10"/>
      <c r="D4" s="10"/>
      <c r="E4" s="10"/>
    </row>
    <row r="7" spans="1:8" ht="22.5" customHeight="1">
      <c r="A7" s="587" t="s">
        <v>597</v>
      </c>
      <c r="B7" s="587"/>
      <c r="C7" s="587"/>
      <c r="D7" s="587"/>
      <c r="E7" s="587"/>
      <c r="F7" s="587"/>
      <c r="G7" s="18"/>
      <c r="H7" s="18"/>
    </row>
    <row r="8" spans="6:8" ht="15.75">
      <c r="F8" s="17"/>
      <c r="G8" s="17"/>
      <c r="H8" s="17"/>
    </row>
    <row r="9" ht="16.5" thickBot="1">
      <c r="F9" s="142" t="s">
        <v>4</v>
      </c>
    </row>
    <row r="10" spans="1:9" s="81" customFormat="1" ht="18" customHeight="1">
      <c r="A10" s="590" t="s">
        <v>783</v>
      </c>
      <c r="B10" s="591"/>
      <c r="C10" s="591"/>
      <c r="D10" s="591"/>
      <c r="E10" s="591"/>
      <c r="F10" s="592"/>
      <c r="I10" s="82"/>
    </row>
    <row r="11" spans="1:6" s="81" customFormat="1" ht="21.75" customHeight="1">
      <c r="A11" s="593"/>
      <c r="B11" s="594"/>
      <c r="C11" s="594"/>
      <c r="D11" s="594"/>
      <c r="E11" s="594"/>
      <c r="F11" s="595"/>
    </row>
    <row r="12" spans="1:6" s="81" customFormat="1" ht="54.75" customHeight="1">
      <c r="A12" s="181" t="s">
        <v>601</v>
      </c>
      <c r="B12" s="118" t="s">
        <v>49</v>
      </c>
      <c r="C12" s="118" t="s">
        <v>598</v>
      </c>
      <c r="D12" s="118" t="s">
        <v>599</v>
      </c>
      <c r="E12" s="118" t="s">
        <v>604</v>
      </c>
      <c r="F12" s="119" t="s">
        <v>642</v>
      </c>
    </row>
    <row r="13" spans="1:6" s="81" customFormat="1" ht="17.25" customHeight="1">
      <c r="A13" s="117"/>
      <c r="B13" s="118">
        <v>1</v>
      </c>
      <c r="C13" s="118">
        <v>2</v>
      </c>
      <c r="D13" s="118">
        <v>3</v>
      </c>
      <c r="E13" s="118" t="s">
        <v>605</v>
      </c>
      <c r="F13" s="119">
        <v>5</v>
      </c>
    </row>
    <row r="14" spans="1:6" s="81" customFormat="1" ht="33" customHeight="1">
      <c r="A14" s="120" t="s">
        <v>600</v>
      </c>
      <c r="B14" s="319">
        <v>2000000</v>
      </c>
      <c r="C14" s="319">
        <v>2000000</v>
      </c>
      <c r="D14" s="477">
        <v>2000000</v>
      </c>
      <c r="E14" s="320"/>
      <c r="F14" s="121"/>
    </row>
    <row r="15" spans="1:6" s="81" customFormat="1" ht="33" customHeight="1">
      <c r="A15" s="122" t="s">
        <v>626</v>
      </c>
      <c r="B15" s="319">
        <v>123000</v>
      </c>
      <c r="C15" s="319"/>
      <c r="D15" s="319"/>
      <c r="E15" s="319"/>
      <c r="F15" s="121"/>
    </row>
    <row r="16" spans="1:6" s="81" customFormat="1" ht="33" customHeight="1" thickBot="1">
      <c r="A16" s="123" t="s">
        <v>606</v>
      </c>
      <c r="B16" s="321">
        <v>2123000</v>
      </c>
      <c r="C16" s="321">
        <v>2000000</v>
      </c>
      <c r="D16" s="321">
        <v>2000000</v>
      </c>
      <c r="E16" s="321"/>
      <c r="F16" s="107"/>
    </row>
    <row r="17" spans="1:6" s="81" customFormat="1" ht="42.75" customHeight="1" thickBot="1">
      <c r="A17" s="124"/>
      <c r="B17" s="125"/>
      <c r="C17" s="126"/>
      <c r="D17" s="127"/>
      <c r="E17" s="354" t="s">
        <v>4</v>
      </c>
      <c r="F17" s="354"/>
    </row>
    <row r="18" spans="1:7" s="81" customFormat="1" ht="33" customHeight="1">
      <c r="A18" s="596" t="s">
        <v>788</v>
      </c>
      <c r="B18" s="566"/>
      <c r="C18" s="566"/>
      <c r="D18" s="566"/>
      <c r="E18" s="597"/>
      <c r="F18" s="355"/>
      <c r="G18" s="352"/>
    </row>
    <row r="19" spans="1:6" s="81" customFormat="1" ht="18.75">
      <c r="A19" s="128"/>
      <c r="B19" s="118" t="s">
        <v>643</v>
      </c>
      <c r="C19" s="118" t="s">
        <v>644</v>
      </c>
      <c r="D19" s="118" t="s">
        <v>645</v>
      </c>
      <c r="E19" s="356" t="s">
        <v>646</v>
      </c>
      <c r="F19" s="353"/>
    </row>
    <row r="20" spans="1:6" s="81" customFormat="1" ht="33" customHeight="1">
      <c r="A20" s="120" t="s">
        <v>600</v>
      </c>
      <c r="B20" s="320"/>
      <c r="C20" s="320"/>
      <c r="D20" s="320"/>
      <c r="E20" s="357">
        <v>1500000</v>
      </c>
      <c r="F20" s="21"/>
    </row>
    <row r="21" spans="1:7" ht="33" customHeight="1">
      <c r="A21" s="169" t="s">
        <v>626</v>
      </c>
      <c r="B21" s="283"/>
      <c r="C21" s="477"/>
      <c r="D21" s="478"/>
      <c r="E21" s="479"/>
      <c r="F21" s="21"/>
      <c r="G21" s="21"/>
    </row>
    <row r="22" spans="1:7" ht="33" customHeight="1" thickBot="1">
      <c r="A22" s="123" t="s">
        <v>606</v>
      </c>
      <c r="B22" s="283"/>
      <c r="C22" s="477"/>
      <c r="D22" s="477"/>
      <c r="E22" s="479">
        <v>1500000</v>
      </c>
      <c r="F22" s="21"/>
      <c r="G22" s="21"/>
    </row>
    <row r="23" ht="33" customHeight="1" thickBot="1">
      <c r="F23" s="142" t="s">
        <v>4</v>
      </c>
    </row>
    <row r="24" spans="1:6" ht="33" customHeight="1">
      <c r="A24" s="596" t="s">
        <v>787</v>
      </c>
      <c r="B24" s="566"/>
      <c r="C24" s="566"/>
      <c r="D24" s="566"/>
      <c r="E24" s="566"/>
      <c r="F24" s="597"/>
    </row>
    <row r="25" spans="1:6" ht="47.25" customHeight="1">
      <c r="A25" s="120" t="s">
        <v>601</v>
      </c>
      <c r="B25" s="118" t="s">
        <v>49</v>
      </c>
      <c r="C25" s="118" t="s">
        <v>598</v>
      </c>
      <c r="D25" s="118" t="s">
        <v>599</v>
      </c>
      <c r="E25" s="118" t="s">
        <v>604</v>
      </c>
      <c r="F25" s="119" t="s">
        <v>710</v>
      </c>
    </row>
    <row r="26" spans="1:6" ht="17.25" customHeight="1">
      <c r="A26" s="588" t="s">
        <v>600</v>
      </c>
      <c r="B26" s="118">
        <v>1</v>
      </c>
      <c r="C26" s="118">
        <v>2</v>
      </c>
      <c r="D26" s="118">
        <v>3</v>
      </c>
      <c r="E26" s="118" t="s">
        <v>605</v>
      </c>
      <c r="F26" s="119">
        <v>5</v>
      </c>
    </row>
    <row r="27" spans="1:6" ht="33" customHeight="1">
      <c r="A27" s="589"/>
      <c r="B27" s="319"/>
      <c r="C27" s="319"/>
      <c r="D27" s="319"/>
      <c r="E27" s="319"/>
      <c r="F27" s="108"/>
    </row>
    <row r="28" spans="1:6" ht="33" customHeight="1">
      <c r="A28" s="169" t="s">
        <v>626</v>
      </c>
      <c r="B28" s="322"/>
      <c r="C28" s="322"/>
      <c r="D28" s="322"/>
      <c r="E28" s="322"/>
      <c r="F28" s="414"/>
    </row>
    <row r="29" spans="1:6" ht="33" customHeight="1" thickBot="1">
      <c r="A29" s="123" t="s">
        <v>606</v>
      </c>
      <c r="B29" s="284"/>
      <c r="C29" s="284"/>
      <c r="D29" s="284"/>
      <c r="E29" s="284"/>
      <c r="F29" s="107"/>
    </row>
    <row r="30" ht="33" customHeight="1" thickBot="1">
      <c r="F30" s="142" t="s">
        <v>4</v>
      </c>
    </row>
    <row r="31" spans="1:6" ht="33" customHeight="1">
      <c r="A31" s="596" t="s">
        <v>786</v>
      </c>
      <c r="B31" s="566"/>
      <c r="C31" s="566"/>
      <c r="D31" s="566"/>
      <c r="E31" s="566"/>
      <c r="F31" s="597"/>
    </row>
    <row r="32" spans="1:6" ht="47.25" customHeight="1">
      <c r="A32" s="128" t="s">
        <v>601</v>
      </c>
      <c r="B32" s="118" t="s">
        <v>49</v>
      </c>
      <c r="C32" s="118" t="s">
        <v>598</v>
      </c>
      <c r="D32" s="118" t="s">
        <v>599</v>
      </c>
      <c r="E32" s="118" t="s">
        <v>604</v>
      </c>
      <c r="F32" s="119" t="s">
        <v>706</v>
      </c>
    </row>
    <row r="33" spans="1:6" ht="17.25" customHeight="1">
      <c r="A33" s="588" t="s">
        <v>600</v>
      </c>
      <c r="B33" s="118">
        <v>1</v>
      </c>
      <c r="C33" s="118">
        <v>2</v>
      </c>
      <c r="D33" s="118">
        <v>3</v>
      </c>
      <c r="E33" s="118" t="s">
        <v>605</v>
      </c>
      <c r="F33" s="119">
        <v>5</v>
      </c>
    </row>
    <row r="34" spans="1:6" ht="33" customHeight="1">
      <c r="A34" s="589"/>
      <c r="B34" s="319"/>
      <c r="C34" s="319"/>
      <c r="D34" s="319"/>
      <c r="E34" s="319"/>
      <c r="F34" s="481"/>
    </row>
    <row r="35" spans="1:6" ht="33" customHeight="1">
      <c r="A35" s="122" t="s">
        <v>626</v>
      </c>
      <c r="B35" s="477"/>
      <c r="C35" s="477"/>
      <c r="D35" s="477"/>
      <c r="E35" s="322"/>
      <c r="F35" s="481"/>
    </row>
    <row r="36" spans="1:6" ht="33" customHeight="1" thickBot="1">
      <c r="A36" s="172" t="s">
        <v>606</v>
      </c>
      <c r="B36" s="477"/>
      <c r="C36" s="480"/>
      <c r="D36" s="480"/>
      <c r="E36" s="284"/>
      <c r="F36" s="481"/>
    </row>
    <row r="37" ht="33" customHeight="1" thickBot="1">
      <c r="F37" s="142" t="s">
        <v>4</v>
      </c>
    </row>
    <row r="38" spans="1:6" ht="33" customHeight="1">
      <c r="A38" s="596" t="s">
        <v>785</v>
      </c>
      <c r="B38" s="566"/>
      <c r="C38" s="566"/>
      <c r="D38" s="566"/>
      <c r="E38" s="566"/>
      <c r="F38" s="597"/>
    </row>
    <row r="39" spans="1:6" ht="43.5" customHeight="1">
      <c r="A39" s="128" t="s">
        <v>601</v>
      </c>
      <c r="B39" s="118" t="s">
        <v>49</v>
      </c>
      <c r="C39" s="118" t="s">
        <v>598</v>
      </c>
      <c r="D39" s="118" t="s">
        <v>599</v>
      </c>
      <c r="E39" s="118" t="s">
        <v>604</v>
      </c>
      <c r="F39" s="119" t="s">
        <v>808</v>
      </c>
    </row>
    <row r="40" spans="1:6" ht="17.25" customHeight="1">
      <c r="A40" s="588" t="s">
        <v>600</v>
      </c>
      <c r="B40" s="118">
        <v>1</v>
      </c>
      <c r="C40" s="118">
        <v>2</v>
      </c>
      <c r="D40" s="118">
        <v>3</v>
      </c>
      <c r="E40" s="118" t="s">
        <v>605</v>
      </c>
      <c r="F40" s="119">
        <v>5</v>
      </c>
    </row>
    <row r="41" spans="1:6" ht="33" customHeight="1">
      <c r="A41" s="589"/>
      <c r="B41" s="319"/>
      <c r="C41" s="319"/>
      <c r="D41" s="319"/>
      <c r="E41" s="319"/>
      <c r="F41" s="481"/>
    </row>
    <row r="42" spans="1:6" ht="33" customHeight="1">
      <c r="A42" s="122" t="s">
        <v>596</v>
      </c>
      <c r="B42" s="478"/>
      <c r="C42" s="478"/>
      <c r="D42" s="478"/>
      <c r="E42" s="322"/>
      <c r="F42" s="485"/>
    </row>
    <row r="43" spans="1:6" ht="33" customHeight="1" thickBot="1">
      <c r="A43" s="172" t="s">
        <v>606</v>
      </c>
      <c r="B43" s="483"/>
      <c r="C43" s="483"/>
      <c r="D43" s="483"/>
      <c r="E43" s="284"/>
      <c r="F43" s="486"/>
    </row>
    <row r="44" ht="33" customHeight="1" thickBot="1">
      <c r="F44" s="142" t="s">
        <v>4</v>
      </c>
    </row>
    <row r="45" spans="1:6" ht="33" customHeight="1">
      <c r="A45" s="596" t="s">
        <v>784</v>
      </c>
      <c r="B45" s="566"/>
      <c r="C45" s="566"/>
      <c r="D45" s="566"/>
      <c r="E45" s="566"/>
      <c r="F45" s="597"/>
    </row>
    <row r="46" spans="1:6" ht="44.25" customHeight="1">
      <c r="A46" s="128" t="s">
        <v>601</v>
      </c>
      <c r="B46" s="118" t="s">
        <v>49</v>
      </c>
      <c r="C46" s="118" t="s">
        <v>598</v>
      </c>
      <c r="D46" s="118" t="s">
        <v>599</v>
      </c>
      <c r="E46" s="118" t="s">
        <v>604</v>
      </c>
      <c r="F46" s="119" t="s">
        <v>707</v>
      </c>
    </row>
    <row r="47" spans="1:6" ht="17.25" customHeight="1">
      <c r="A47" s="588" t="s">
        <v>600</v>
      </c>
      <c r="B47" s="118">
        <v>1</v>
      </c>
      <c r="C47" s="118">
        <v>2</v>
      </c>
      <c r="D47" s="118">
        <v>3</v>
      </c>
      <c r="E47" s="118" t="s">
        <v>605</v>
      </c>
      <c r="F47" s="119">
        <v>5</v>
      </c>
    </row>
    <row r="48" spans="1:6" ht="33" customHeight="1">
      <c r="A48" s="589"/>
      <c r="B48" s="357">
        <v>1500000</v>
      </c>
      <c r="C48" s="319">
        <v>757465</v>
      </c>
      <c r="D48" s="319">
        <v>757465</v>
      </c>
      <c r="E48" s="319"/>
      <c r="F48" s="490">
        <f>D48/B48*100</f>
        <v>50.49766666666666</v>
      </c>
    </row>
    <row r="49" spans="1:6" ht="33" customHeight="1">
      <c r="A49" s="169" t="s">
        <v>626</v>
      </c>
      <c r="B49" s="479"/>
      <c r="C49" s="477"/>
      <c r="D49" s="478"/>
      <c r="E49" s="283"/>
      <c r="F49" s="490"/>
    </row>
    <row r="50" spans="1:6" ht="33" customHeight="1" thickBot="1">
      <c r="A50" s="123" t="s">
        <v>606</v>
      </c>
      <c r="B50" s="479">
        <v>1500000</v>
      </c>
      <c r="C50" s="480">
        <v>757465</v>
      </c>
      <c r="D50" s="483">
        <v>757465</v>
      </c>
      <c r="E50" s="323"/>
      <c r="F50" s="490">
        <v>50</v>
      </c>
    </row>
    <row r="51" spans="1:6" ht="33" customHeight="1">
      <c r="A51" s="171"/>
      <c r="B51" s="21"/>
      <c r="C51" s="21"/>
      <c r="D51" s="21"/>
      <c r="E51" s="21"/>
      <c r="F51" s="21"/>
    </row>
    <row r="52" spans="1:6" ht="18.75" customHeight="1">
      <c r="A52" s="598" t="s">
        <v>627</v>
      </c>
      <c r="B52" s="598"/>
      <c r="C52" s="598"/>
      <c r="D52" s="598"/>
      <c r="E52" s="598"/>
      <c r="F52" s="598"/>
    </row>
    <row r="53" ht="18.75" customHeight="1">
      <c r="A53" s="116"/>
    </row>
    <row r="54" spans="1:6" ht="18.75">
      <c r="A54" s="81" t="s">
        <v>812</v>
      </c>
      <c r="B54" s="81"/>
      <c r="C54" s="81" t="s">
        <v>602</v>
      </c>
      <c r="D54" s="81"/>
      <c r="E54" s="672" t="s">
        <v>656</v>
      </c>
      <c r="F54" s="672"/>
    </row>
    <row r="55" spans="1:6" ht="15.75">
      <c r="A55" s="570"/>
      <c r="B55" s="570"/>
      <c r="C55" s="570"/>
      <c r="D55" s="570"/>
      <c r="E55" s="570"/>
      <c r="F55" s="570"/>
    </row>
  </sheetData>
  <sheetProtection/>
  <mergeCells count="13">
    <mergeCell ref="A31:F31"/>
    <mergeCell ref="A38:F38"/>
    <mergeCell ref="A45:F45"/>
    <mergeCell ref="A55:F55"/>
    <mergeCell ref="A7:F7"/>
    <mergeCell ref="A47:A48"/>
    <mergeCell ref="A40:A41"/>
    <mergeCell ref="A26:A27"/>
    <mergeCell ref="A33:A34"/>
    <mergeCell ref="A10:F11"/>
    <mergeCell ref="A18:E18"/>
    <mergeCell ref="A52:F52"/>
    <mergeCell ref="A24:F24"/>
  </mergeCells>
  <printOptions/>
  <pageMargins left="0.7" right="0.7" top="0.75" bottom="0.75" header="0.3" footer="0.3"/>
  <pageSetup fitToHeight="1" fitToWidth="1" orientation="portrait" scale="45" r:id="rId1"/>
</worksheet>
</file>

<file path=xl/worksheets/sheet8.xml><?xml version="1.0" encoding="utf-8"?>
<worksheet xmlns="http://schemas.openxmlformats.org/spreadsheetml/2006/main" xmlns:r="http://schemas.openxmlformats.org/officeDocument/2006/relationships">
  <sheetPr>
    <tabColor theme="0"/>
    <pageSetUpPr fitToPage="1"/>
  </sheetPr>
  <dimension ref="A2:Q34"/>
  <sheetViews>
    <sheetView zoomScaleSheetLayoutView="75" zoomScalePageLayoutView="0" workbookViewId="0" topLeftCell="A1">
      <selection activeCell="G32" sqref="G32:I32"/>
    </sheetView>
  </sheetViews>
  <sheetFormatPr defaultColWidth="9.140625" defaultRowHeight="12.75"/>
  <cols>
    <col min="1" max="1" width="17.28125" style="2" customWidth="1"/>
    <col min="2" max="2" width="22.7109375" style="2" customWidth="1"/>
    <col min="3" max="7" width="20.7109375" style="2" customWidth="1"/>
    <col min="8" max="8" width="18.7109375" style="2" customWidth="1"/>
    <col min="9" max="9" width="19.8515625" style="2" customWidth="1"/>
    <col min="10" max="10" width="14.7109375" style="2" customWidth="1"/>
    <col min="11" max="11" width="29.8515625" style="2" customWidth="1"/>
    <col min="12" max="12" width="34.28125" style="2" customWidth="1"/>
    <col min="13" max="13" width="27.140625" style="2" customWidth="1"/>
    <col min="14" max="14" width="36.8515625" style="2" customWidth="1"/>
    <col min="15" max="16384" width="9.140625" style="2" customWidth="1"/>
  </cols>
  <sheetData>
    <row r="1" s="11" customFormat="1" ht="27.75" customHeight="1"/>
    <row r="2" spans="1:14" ht="20.25">
      <c r="A2" s="131" t="s">
        <v>739</v>
      </c>
      <c r="B2" s="131" t="s">
        <v>873</v>
      </c>
      <c r="G2" s="11"/>
      <c r="H2" s="11" t="s">
        <v>617</v>
      </c>
      <c r="M2" s="599"/>
      <c r="N2" s="599"/>
    </row>
    <row r="3" spans="1:14" ht="20.25">
      <c r="A3" s="131" t="s">
        <v>874</v>
      </c>
      <c r="B3" s="669" t="s">
        <v>875</v>
      </c>
      <c r="M3" s="1"/>
      <c r="N3" s="15"/>
    </row>
    <row r="4" spans="2:14" ht="15.75">
      <c r="B4" s="23"/>
      <c r="C4" s="23"/>
      <c r="D4" s="23"/>
      <c r="E4" s="23"/>
      <c r="F4" s="23"/>
      <c r="G4" s="23"/>
      <c r="H4" s="23"/>
      <c r="I4" s="23"/>
      <c r="J4" s="23"/>
      <c r="K4" s="23"/>
      <c r="L4" s="23"/>
      <c r="M4" s="23"/>
      <c r="N4" s="23"/>
    </row>
    <row r="5" spans="1:14" ht="20.25">
      <c r="A5" s="606" t="s">
        <v>52</v>
      </c>
      <c r="B5" s="606"/>
      <c r="C5" s="606"/>
      <c r="D5" s="606"/>
      <c r="E5" s="606"/>
      <c r="F5" s="606"/>
      <c r="G5" s="606"/>
      <c r="H5" s="606"/>
      <c r="I5" s="23"/>
      <c r="J5" s="23"/>
      <c r="K5" s="23"/>
      <c r="L5" s="23"/>
      <c r="M5" s="23"/>
      <c r="N5" s="23"/>
    </row>
    <row r="6" spans="2:14" ht="15.75">
      <c r="B6" s="12"/>
      <c r="C6" s="12"/>
      <c r="D6" s="12"/>
      <c r="E6" s="12"/>
      <c r="F6" s="12"/>
      <c r="G6" s="12"/>
      <c r="H6" s="12"/>
      <c r="I6" s="12"/>
      <c r="J6" s="12"/>
      <c r="K6" s="12"/>
      <c r="L6" s="12"/>
      <c r="M6" s="12"/>
      <c r="N6" s="12"/>
    </row>
    <row r="7" spans="2:15" ht="16.5" thickBot="1">
      <c r="B7" s="24"/>
      <c r="C7" s="24"/>
      <c r="D7" s="24"/>
      <c r="F7" s="24"/>
      <c r="G7" s="24"/>
      <c r="H7" s="113" t="s">
        <v>4</v>
      </c>
      <c r="J7" s="24"/>
      <c r="K7" s="24"/>
      <c r="L7" s="24"/>
      <c r="M7" s="24"/>
      <c r="N7" s="24"/>
      <c r="O7" s="24"/>
    </row>
    <row r="8" spans="1:17" s="28" customFormat="1" ht="32.25" customHeight="1">
      <c r="A8" s="559" t="s">
        <v>7</v>
      </c>
      <c r="B8" s="613" t="s">
        <v>8</v>
      </c>
      <c r="C8" s="600" t="s">
        <v>789</v>
      </c>
      <c r="D8" s="600" t="s">
        <v>782</v>
      </c>
      <c r="E8" s="600" t="s">
        <v>777</v>
      </c>
      <c r="F8" s="602" t="s">
        <v>805</v>
      </c>
      <c r="G8" s="603"/>
      <c r="H8" s="604" t="s">
        <v>809</v>
      </c>
      <c r="I8" s="25"/>
      <c r="J8" s="25"/>
      <c r="K8" s="25"/>
      <c r="L8" s="25"/>
      <c r="M8" s="25"/>
      <c r="N8" s="26"/>
      <c r="O8" s="27"/>
      <c r="P8" s="27"/>
      <c r="Q8" s="27"/>
    </row>
    <row r="9" spans="1:17" s="28" customFormat="1" ht="28.5" customHeight="1" thickBot="1">
      <c r="A9" s="560"/>
      <c r="B9" s="614"/>
      <c r="C9" s="601"/>
      <c r="D9" s="601"/>
      <c r="E9" s="601"/>
      <c r="F9" s="182" t="s">
        <v>1</v>
      </c>
      <c r="G9" s="183" t="s">
        <v>50</v>
      </c>
      <c r="H9" s="605"/>
      <c r="I9" s="27"/>
      <c r="J9" s="27"/>
      <c r="K9" s="27"/>
      <c r="L9" s="27"/>
      <c r="M9" s="27"/>
      <c r="N9" s="27"/>
      <c r="O9" s="27"/>
      <c r="P9" s="27"/>
      <c r="Q9" s="27"/>
    </row>
    <row r="10" spans="1:17" s="9" customFormat="1" ht="24" customHeight="1" thickBot="1">
      <c r="A10" s="184" t="s">
        <v>59</v>
      </c>
      <c r="B10" s="185" t="s">
        <v>47</v>
      </c>
      <c r="C10" s="476"/>
      <c r="D10" s="476"/>
      <c r="E10" s="191"/>
      <c r="F10" s="191"/>
      <c r="G10" s="186"/>
      <c r="H10" s="475"/>
      <c r="I10" s="6"/>
      <c r="J10" s="6"/>
      <c r="K10" s="6"/>
      <c r="L10" s="6"/>
      <c r="M10" s="6"/>
      <c r="N10" s="6"/>
      <c r="O10" s="6"/>
      <c r="P10" s="6"/>
      <c r="Q10" s="6"/>
    </row>
    <row r="11" spans="1:17" s="9" customFormat="1" ht="24" customHeight="1">
      <c r="A11" s="187" t="s">
        <v>60</v>
      </c>
      <c r="B11" s="110" t="s">
        <v>48</v>
      </c>
      <c r="C11" s="110"/>
      <c r="D11" s="111"/>
      <c r="E11" s="111"/>
      <c r="F11" s="111"/>
      <c r="G11" s="111"/>
      <c r="H11" s="188"/>
      <c r="I11" s="6"/>
      <c r="J11" s="6"/>
      <c r="K11" s="6"/>
      <c r="L11" s="6"/>
      <c r="M11" s="6"/>
      <c r="N11" s="6"/>
      <c r="O11" s="6"/>
      <c r="P11" s="6"/>
      <c r="Q11" s="6"/>
    </row>
    <row r="12" spans="1:17" s="9" customFormat="1" ht="24" customHeight="1">
      <c r="A12" s="187" t="s">
        <v>61</v>
      </c>
      <c r="B12" s="110" t="s">
        <v>43</v>
      </c>
      <c r="C12" s="110"/>
      <c r="D12" s="111"/>
      <c r="E12" s="111"/>
      <c r="F12" s="111"/>
      <c r="G12" s="111"/>
      <c r="H12" s="188"/>
      <c r="I12" s="6"/>
      <c r="J12" s="6"/>
      <c r="K12" s="6"/>
      <c r="L12" s="6"/>
      <c r="M12" s="6"/>
      <c r="N12" s="6"/>
      <c r="O12" s="6"/>
      <c r="P12" s="6"/>
      <c r="Q12" s="6"/>
    </row>
    <row r="13" spans="1:17" s="9" customFormat="1" ht="24" customHeight="1">
      <c r="A13" s="187" t="s">
        <v>62</v>
      </c>
      <c r="B13" s="110" t="s">
        <v>44</v>
      </c>
      <c r="C13" s="110"/>
      <c r="D13" s="111"/>
      <c r="E13" s="111"/>
      <c r="F13" s="111"/>
      <c r="G13" s="111"/>
      <c r="H13" s="188"/>
      <c r="I13" s="6"/>
      <c r="J13" s="6"/>
      <c r="K13" s="6"/>
      <c r="L13" s="6"/>
      <c r="M13" s="6"/>
      <c r="N13" s="6"/>
      <c r="O13" s="6"/>
      <c r="P13" s="6"/>
      <c r="Q13" s="6"/>
    </row>
    <row r="14" spans="1:17" s="9" customFormat="1" ht="24" customHeight="1">
      <c r="A14" s="187" t="s">
        <v>63</v>
      </c>
      <c r="B14" s="110" t="s">
        <v>45</v>
      </c>
      <c r="C14" s="112">
        <v>300000</v>
      </c>
      <c r="D14" s="508">
        <v>197301</v>
      </c>
      <c r="E14" s="508">
        <v>250000</v>
      </c>
      <c r="F14" s="508">
        <v>250000</v>
      </c>
      <c r="G14" s="508">
        <v>176484</v>
      </c>
      <c r="H14" s="415">
        <f>G14/F14*100</f>
        <v>70.5936</v>
      </c>
      <c r="I14" s="6"/>
      <c r="J14" s="6"/>
      <c r="K14" s="6"/>
      <c r="L14" s="6"/>
      <c r="M14" s="6"/>
      <c r="N14" s="6"/>
      <c r="O14" s="6"/>
      <c r="P14" s="6"/>
      <c r="Q14" s="6"/>
    </row>
    <row r="15" spans="1:17" s="9" customFormat="1" ht="24" customHeight="1">
      <c r="A15" s="187" t="s">
        <v>64</v>
      </c>
      <c r="B15" s="110" t="s">
        <v>46</v>
      </c>
      <c r="C15" s="112">
        <v>40000</v>
      </c>
      <c r="D15" s="508">
        <v>33042</v>
      </c>
      <c r="E15" s="508">
        <v>100000</v>
      </c>
      <c r="F15" s="508">
        <v>100000</v>
      </c>
      <c r="G15" s="508">
        <v>71683</v>
      </c>
      <c r="H15" s="415">
        <f>G15/F15*100</f>
        <v>71.68299999999999</v>
      </c>
      <c r="I15" s="6"/>
      <c r="J15" s="6"/>
      <c r="K15" s="6"/>
      <c r="L15" s="6"/>
      <c r="M15" s="6"/>
      <c r="N15" s="6"/>
      <c r="O15" s="6"/>
      <c r="P15" s="6"/>
      <c r="Q15" s="6"/>
    </row>
    <row r="16" spans="1:17" s="9" customFormat="1" ht="24" customHeight="1" thickBot="1">
      <c r="A16" s="189" t="s">
        <v>65</v>
      </c>
      <c r="B16" s="190" t="s">
        <v>53</v>
      </c>
      <c r="C16" s="190"/>
      <c r="D16" s="191"/>
      <c r="E16" s="191"/>
      <c r="F16" s="191"/>
      <c r="G16" s="191"/>
      <c r="H16" s="192"/>
      <c r="I16" s="6"/>
      <c r="J16" s="6"/>
      <c r="K16" s="6"/>
      <c r="L16" s="6"/>
      <c r="M16" s="6"/>
      <c r="N16" s="6"/>
      <c r="O16" s="6"/>
      <c r="P16" s="6"/>
      <c r="Q16" s="6"/>
    </row>
    <row r="17" spans="1:5" ht="16.5" thickBot="1">
      <c r="A17" s="193"/>
      <c r="B17" s="193"/>
      <c r="C17" s="193"/>
      <c r="D17" s="193"/>
      <c r="E17" s="201"/>
    </row>
    <row r="18" spans="1:10" ht="20.25" customHeight="1">
      <c r="A18" s="607" t="s">
        <v>592</v>
      </c>
      <c r="B18" s="610" t="s">
        <v>47</v>
      </c>
      <c r="C18" s="610"/>
      <c r="D18" s="611"/>
      <c r="E18" s="612" t="s">
        <v>48</v>
      </c>
      <c r="F18" s="610"/>
      <c r="G18" s="611"/>
      <c r="H18" s="612" t="s">
        <v>43</v>
      </c>
      <c r="I18" s="610"/>
      <c r="J18" s="611"/>
    </row>
    <row r="19" spans="1:10" ht="15.75">
      <c r="A19" s="608"/>
      <c r="B19" s="103">
        <v>1</v>
      </c>
      <c r="C19" s="103">
        <v>2</v>
      </c>
      <c r="D19" s="194">
        <v>3</v>
      </c>
      <c r="E19" s="202">
        <v>4</v>
      </c>
      <c r="F19" s="103">
        <v>5</v>
      </c>
      <c r="G19" s="194">
        <v>6</v>
      </c>
      <c r="H19" s="202">
        <v>7</v>
      </c>
      <c r="I19" s="103">
        <v>8</v>
      </c>
      <c r="J19" s="194">
        <v>9</v>
      </c>
    </row>
    <row r="20" spans="1:10" ht="15.75">
      <c r="A20" s="609"/>
      <c r="B20" s="104" t="s">
        <v>593</v>
      </c>
      <c r="C20" s="104" t="s">
        <v>594</v>
      </c>
      <c r="D20" s="195" t="s">
        <v>595</v>
      </c>
      <c r="E20" s="203" t="s">
        <v>593</v>
      </c>
      <c r="F20" s="104" t="s">
        <v>594</v>
      </c>
      <c r="G20" s="195" t="s">
        <v>595</v>
      </c>
      <c r="H20" s="203" t="s">
        <v>593</v>
      </c>
      <c r="I20" s="104" t="s">
        <v>594</v>
      </c>
      <c r="J20" s="195" t="s">
        <v>595</v>
      </c>
    </row>
    <row r="21" spans="1:10" ht="15.75">
      <c r="A21" s="196">
        <v>1</v>
      </c>
      <c r="B21" s="472"/>
      <c r="C21" s="472"/>
      <c r="D21" s="197"/>
      <c r="E21" s="204"/>
      <c r="F21" s="105"/>
      <c r="G21" s="197"/>
      <c r="H21" s="204"/>
      <c r="I21" s="105"/>
      <c r="J21" s="197"/>
    </row>
    <row r="22" spans="1:10" ht="15.75">
      <c r="A22" s="196">
        <v>2</v>
      </c>
      <c r="B22" s="105"/>
      <c r="C22" s="105"/>
      <c r="D22" s="197"/>
      <c r="E22" s="204"/>
      <c r="F22" s="105"/>
      <c r="G22" s="197"/>
      <c r="H22" s="204"/>
      <c r="I22" s="105"/>
      <c r="J22" s="197"/>
    </row>
    <row r="23" spans="1:10" ht="15.75">
      <c r="A23" s="196">
        <v>3</v>
      </c>
      <c r="B23" s="105"/>
      <c r="C23" s="105"/>
      <c r="D23" s="197"/>
      <c r="E23" s="204"/>
      <c r="F23" s="105"/>
      <c r="G23" s="197"/>
      <c r="H23" s="204"/>
      <c r="I23" s="105"/>
      <c r="J23" s="197"/>
    </row>
    <row r="24" spans="1:10" ht="15.75">
      <c r="A24" s="196">
        <v>4</v>
      </c>
      <c r="B24" s="105"/>
      <c r="C24" s="105"/>
      <c r="D24" s="197"/>
      <c r="E24" s="204"/>
      <c r="F24" s="105"/>
      <c r="G24" s="197"/>
      <c r="H24" s="204"/>
      <c r="I24" s="105"/>
      <c r="J24" s="197"/>
    </row>
    <row r="25" spans="1:10" ht="15.75">
      <c r="A25" s="196">
        <v>5</v>
      </c>
      <c r="B25" s="105"/>
      <c r="C25" s="105"/>
      <c r="D25" s="197"/>
      <c r="E25" s="204"/>
      <c r="F25" s="105"/>
      <c r="G25" s="197"/>
      <c r="H25" s="204"/>
      <c r="I25" s="105"/>
      <c r="J25" s="197"/>
    </row>
    <row r="26" spans="1:10" ht="15.75">
      <c r="A26" s="196">
        <v>6</v>
      </c>
      <c r="B26" s="105"/>
      <c r="C26" s="105"/>
      <c r="D26" s="197"/>
      <c r="E26" s="204"/>
      <c r="F26" s="105"/>
      <c r="G26" s="197"/>
      <c r="H26" s="204"/>
      <c r="I26" s="105"/>
      <c r="J26" s="197"/>
    </row>
    <row r="27" spans="1:10" ht="15.75">
      <c r="A27" s="196">
        <v>7</v>
      </c>
      <c r="B27" s="105"/>
      <c r="C27" s="105"/>
      <c r="D27" s="197"/>
      <c r="E27" s="204"/>
      <c r="F27" s="105"/>
      <c r="G27" s="197"/>
      <c r="H27" s="204"/>
      <c r="I27" s="105"/>
      <c r="J27" s="197"/>
    </row>
    <row r="28" spans="1:10" ht="15.75">
      <c r="A28" s="196">
        <v>8</v>
      </c>
      <c r="B28" s="105"/>
      <c r="C28" s="105"/>
      <c r="D28" s="197"/>
      <c r="E28" s="204"/>
      <c r="F28" s="105"/>
      <c r="G28" s="197"/>
      <c r="H28" s="204"/>
      <c r="I28" s="105"/>
      <c r="J28" s="197"/>
    </row>
    <row r="29" spans="1:10" ht="15.75">
      <c r="A29" s="196">
        <v>9</v>
      </c>
      <c r="B29" s="105"/>
      <c r="C29" s="105"/>
      <c r="D29" s="197"/>
      <c r="E29" s="204"/>
      <c r="F29" s="105"/>
      <c r="G29" s="197"/>
      <c r="H29" s="204"/>
      <c r="I29" s="105"/>
      <c r="J29" s="197"/>
    </row>
    <row r="30" spans="1:10" ht="16.5" thickBot="1">
      <c r="A30" s="198">
        <v>10</v>
      </c>
      <c r="B30" s="199"/>
      <c r="C30" s="199"/>
      <c r="D30" s="200"/>
      <c r="E30" s="205"/>
      <c r="F30" s="199"/>
      <c r="G30" s="200"/>
      <c r="H30" s="205"/>
      <c r="I30" s="199"/>
      <c r="J30" s="200"/>
    </row>
    <row r="32" spans="1:8" ht="15.75">
      <c r="A32" s="16" t="s">
        <v>812</v>
      </c>
      <c r="B32" s="16"/>
      <c r="C32" s="16"/>
      <c r="D32" s="16"/>
      <c r="E32" s="109" t="s">
        <v>602</v>
      </c>
      <c r="F32" s="16"/>
      <c r="G32" s="16" t="s">
        <v>603</v>
      </c>
      <c r="H32" s="16"/>
    </row>
    <row r="33" spans="1:6" ht="15.75">
      <c r="A33" s="16"/>
      <c r="B33" s="16"/>
      <c r="C33" s="16"/>
      <c r="D33" s="16"/>
      <c r="F33" s="16"/>
    </row>
    <row r="34" spans="1:4" ht="15.75">
      <c r="A34" s="16"/>
      <c r="B34" s="16"/>
      <c r="D34" s="16"/>
    </row>
  </sheetData>
  <sheetProtection/>
  <mergeCells count="13">
    <mergeCell ref="A18:A20"/>
    <mergeCell ref="B18:D18"/>
    <mergeCell ref="E18:G18"/>
    <mergeCell ref="H18:J18"/>
    <mergeCell ref="B8:B9"/>
    <mergeCell ref="D8:D9"/>
    <mergeCell ref="M2:N2"/>
    <mergeCell ref="A8:A9"/>
    <mergeCell ref="E8:E9"/>
    <mergeCell ref="F8:G8"/>
    <mergeCell ref="H8:H9"/>
    <mergeCell ref="C8:C9"/>
    <mergeCell ref="A5:H5"/>
  </mergeCells>
  <printOptions/>
  <pageMargins left="0.7" right="0.7" top="0.75" bottom="0.75" header="0.3" footer="0.3"/>
  <pageSetup fitToHeight="1" fitToWidth="1" orientation="landscape" paperSize="9" scale="68" r:id="rId1"/>
  <ignoredErrors>
    <ignoredError sqref="A10:A16" numberStoredAsText="1"/>
  </ignoredErrors>
</worksheet>
</file>

<file path=xl/worksheets/sheet9.xml><?xml version="1.0" encoding="utf-8"?>
<worksheet xmlns="http://schemas.openxmlformats.org/spreadsheetml/2006/main" xmlns:r="http://schemas.openxmlformats.org/officeDocument/2006/relationships">
  <sheetPr>
    <tabColor theme="0"/>
    <pageSetUpPr fitToPage="1"/>
  </sheetPr>
  <dimension ref="A2:J20"/>
  <sheetViews>
    <sheetView zoomScalePageLayoutView="0" workbookViewId="0" topLeftCell="A1">
      <selection activeCell="A1" sqref="A1:A16384"/>
    </sheetView>
  </sheetViews>
  <sheetFormatPr defaultColWidth="9.140625" defaultRowHeight="12.75"/>
  <cols>
    <col min="1" max="1" width="18.00390625" style="16" bestFit="1" customWidth="1"/>
    <col min="2" max="2" width="18.00390625" style="16" customWidth="1"/>
    <col min="3" max="3" width="17.421875" style="16" customWidth="1"/>
    <col min="4" max="4" width="17.57421875" style="16" bestFit="1" customWidth="1"/>
    <col min="5" max="5" width="19.421875" style="16" customWidth="1"/>
    <col min="6" max="6" width="15.8515625" style="16" customWidth="1"/>
    <col min="7" max="7" width="17.8515625" style="16" customWidth="1"/>
    <col min="8" max="8" width="22.140625" style="16" customWidth="1"/>
    <col min="9" max="9" width="15.421875" style="16" bestFit="1" customWidth="1"/>
    <col min="10" max="10" width="18.421875" style="16" customWidth="1"/>
    <col min="11" max="16384" width="9.140625" style="16" customWidth="1"/>
  </cols>
  <sheetData>
    <row r="2" spans="1:9" ht="20.25">
      <c r="A2" s="131" t="s">
        <v>739</v>
      </c>
      <c r="B2" s="131" t="s">
        <v>873</v>
      </c>
      <c r="C2" s="47"/>
      <c r="D2" s="47"/>
      <c r="E2" s="22"/>
      <c r="F2" s="22"/>
      <c r="G2" s="22"/>
      <c r="I2" s="11" t="s">
        <v>613</v>
      </c>
    </row>
    <row r="3" spans="1:10" ht="20.25">
      <c r="A3" s="131" t="s">
        <v>874</v>
      </c>
      <c r="B3" s="669" t="s">
        <v>875</v>
      </c>
      <c r="C3" s="47"/>
      <c r="D3" s="47"/>
      <c r="E3" s="22"/>
      <c r="F3" s="22"/>
      <c r="G3" s="22"/>
      <c r="I3" s="11"/>
      <c r="J3" s="11"/>
    </row>
    <row r="6" spans="1:9" ht="20.25">
      <c r="A6" s="606" t="s">
        <v>711</v>
      </c>
      <c r="B6" s="606"/>
      <c r="C6" s="606"/>
      <c r="D6" s="606"/>
      <c r="E6" s="606"/>
      <c r="F6" s="606"/>
      <c r="G6" s="606"/>
      <c r="H6" s="606"/>
      <c r="I6" s="17"/>
    </row>
    <row r="7" spans="1:9" ht="0.75" customHeight="1" thickBot="1">
      <c r="A7" s="10"/>
      <c r="B7" s="10"/>
      <c r="C7" s="10"/>
      <c r="D7" s="10"/>
      <c r="E7" s="10"/>
      <c r="F7" s="10"/>
      <c r="G7" s="10"/>
      <c r="H7" s="10"/>
      <c r="I7" s="11" t="s">
        <v>264</v>
      </c>
    </row>
    <row r="8" spans="1:9" s="115" customFormat="1" ht="91.5" customHeight="1" thickBot="1">
      <c r="A8" s="219" t="s">
        <v>609</v>
      </c>
      <c r="B8" s="220" t="s">
        <v>658</v>
      </c>
      <c r="C8" s="220" t="s">
        <v>611</v>
      </c>
      <c r="D8" s="220" t="s">
        <v>608</v>
      </c>
      <c r="E8" s="220" t="s">
        <v>612</v>
      </c>
      <c r="F8" s="220" t="s">
        <v>610</v>
      </c>
      <c r="G8" s="220" t="s">
        <v>718</v>
      </c>
      <c r="H8" s="220" t="s">
        <v>719</v>
      </c>
      <c r="I8" s="222" t="s">
        <v>717</v>
      </c>
    </row>
    <row r="9" spans="1:9" s="115" customFormat="1" ht="16.5" thickBot="1">
      <c r="A9" s="219">
        <v>1</v>
      </c>
      <c r="B9" s="221">
        <v>2</v>
      </c>
      <c r="C9" s="220">
        <v>3</v>
      </c>
      <c r="D9" s="220">
        <v>4</v>
      </c>
      <c r="E9" s="221">
        <v>5</v>
      </c>
      <c r="F9" s="220">
        <v>6</v>
      </c>
      <c r="G9" s="220">
        <v>7</v>
      </c>
      <c r="H9" s="221">
        <v>8</v>
      </c>
      <c r="I9" s="222" t="s">
        <v>716</v>
      </c>
    </row>
    <row r="10" spans="1:9" s="115" customFormat="1" ht="15.75">
      <c r="A10" s="227" t="s">
        <v>761</v>
      </c>
      <c r="B10" s="218" t="s">
        <v>763</v>
      </c>
      <c r="C10" s="228" t="s">
        <v>712</v>
      </c>
      <c r="D10" s="146"/>
      <c r="E10" s="218"/>
      <c r="F10" s="146"/>
      <c r="G10" s="146"/>
      <c r="H10" s="218"/>
      <c r="I10" s="226"/>
    </row>
    <row r="11" spans="1:9" ht="15.75">
      <c r="A11" s="217">
        <v>2017</v>
      </c>
      <c r="B11" s="114" t="s">
        <v>766</v>
      </c>
      <c r="C11" s="114">
        <v>2018</v>
      </c>
      <c r="D11" s="19">
        <v>421706</v>
      </c>
      <c r="E11" s="19" t="s">
        <v>767</v>
      </c>
      <c r="F11" s="19" t="s">
        <v>768</v>
      </c>
      <c r="G11" s="19"/>
      <c r="H11" s="19"/>
      <c r="I11" s="108">
        <v>421706</v>
      </c>
    </row>
    <row r="12" spans="1:9" ht="15.75">
      <c r="A12" s="217">
        <v>2018</v>
      </c>
      <c r="B12" s="114" t="s">
        <v>772</v>
      </c>
      <c r="C12" s="114">
        <v>2019</v>
      </c>
      <c r="D12" s="513">
        <v>684150</v>
      </c>
      <c r="E12" s="359" t="s">
        <v>773</v>
      </c>
      <c r="F12" s="514" t="s">
        <v>774</v>
      </c>
      <c r="G12" s="359"/>
      <c r="H12" s="359"/>
      <c r="I12" s="170">
        <v>684150</v>
      </c>
    </row>
    <row r="13" spans="1:9" ht="16.5" thickBot="1">
      <c r="A13" s="223" t="s">
        <v>657</v>
      </c>
      <c r="B13" s="224"/>
      <c r="C13" s="224" t="s">
        <v>657</v>
      </c>
      <c r="D13" s="106"/>
      <c r="E13" s="106"/>
      <c r="F13" s="106"/>
      <c r="G13" s="106"/>
      <c r="H13" s="106"/>
      <c r="I13" s="170"/>
    </row>
    <row r="14" ht="15.75">
      <c r="I14" s="225"/>
    </row>
    <row r="15" spans="1:7" ht="15.75">
      <c r="A15" s="16" t="s">
        <v>715</v>
      </c>
      <c r="G15" s="116"/>
    </row>
    <row r="16" spans="1:7" ht="15.75">
      <c r="A16" s="16" t="s">
        <v>713</v>
      </c>
      <c r="G16" s="116"/>
    </row>
    <row r="17" spans="1:7" ht="15.75" customHeight="1">
      <c r="A17" s="116" t="s">
        <v>714</v>
      </c>
      <c r="B17" s="116"/>
      <c r="C17" s="116"/>
      <c r="G17" s="358"/>
    </row>
    <row r="18" spans="1:7" ht="15.75">
      <c r="A18" s="116"/>
      <c r="B18" s="116"/>
      <c r="C18" s="116"/>
      <c r="G18" s="358"/>
    </row>
    <row r="20" spans="1:9" ht="15.75">
      <c r="A20" s="49" t="s">
        <v>813</v>
      </c>
      <c r="B20" s="49"/>
      <c r="C20" s="48"/>
      <c r="D20" s="48"/>
      <c r="E20" s="29" t="s">
        <v>55</v>
      </c>
      <c r="G20" s="16" t="s">
        <v>603</v>
      </c>
      <c r="I20" s="2"/>
    </row>
  </sheetData>
  <sheetProtection/>
  <mergeCells count="1">
    <mergeCell ref="A6:H6"/>
  </mergeCells>
  <printOptions/>
  <pageMargins left="0.7" right="0.7" top="0.75" bottom="0.75" header="0.3" footer="0.3"/>
  <pageSetup fitToHeight="0" fitToWidth="1" orientation="landscape"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Trezor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Centrala</dc:creator>
  <cp:keywords/>
  <dc:description/>
  <cp:lastModifiedBy>User</cp:lastModifiedBy>
  <cp:lastPrinted>2021-01-26T07:45:59Z</cp:lastPrinted>
  <dcterms:created xsi:type="dcterms:W3CDTF">2013-03-12T08:27:17Z</dcterms:created>
  <dcterms:modified xsi:type="dcterms:W3CDTF">2021-01-26T07:46:01Z</dcterms:modified>
  <cp:category/>
  <cp:version/>
  <cp:contentType/>
  <cp:contentStatus/>
</cp:coreProperties>
</file>