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11760" tabRatio="892" firstSheet="2" activeTab="5"/>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'Донације'!$A$2:$J$32</definedName>
    <definedName name="_xlnm.Print_Area" localSheetId="4">'Запослени'!$A$2:$E$31</definedName>
    <definedName name="_xlnm.Print_Area" localSheetId="3">'Зараде '!$A$1:$G$48</definedName>
    <definedName name="_xlnm.Print_Area" localSheetId="9">'Кредити'!$A$1:$V$34</definedName>
    <definedName name="_xlnm.Print_Area" localSheetId="6">'Субвенције'!$A$3:$F$55</definedName>
    <definedName name="_xlnm.Print_Area" localSheetId="5">'Цене'!#REF!</definedName>
  </definedNames>
  <calcPr fullCalcOnLoad="1"/>
</workbook>
</file>

<file path=xl/sharedStrings.xml><?xml version="1.0" encoding="utf-8"?>
<sst xmlns="http://schemas.openxmlformats.org/spreadsheetml/2006/main" count="1359" uniqueCount="881">
  <si>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</si>
  <si>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</si>
  <si>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</si>
  <si>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</si>
  <si>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</si>
  <si>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</si>
  <si>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 xml:space="preserve">  </t>
  </si>
  <si>
    <t>Р. бр.</t>
  </si>
  <si>
    <t>Позиција</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</si>
  <si>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</si>
  <si>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</si>
  <si>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</si>
  <si>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</si>
  <si>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</si>
  <si>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</si>
  <si>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</si>
  <si>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</si>
  <si>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</si>
  <si>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</si>
  <si>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</si>
  <si>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</si>
  <si>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</si>
  <si>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</si>
  <si>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</si>
  <si>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</si>
  <si>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</si>
  <si>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</si>
  <si>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</si>
  <si>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</si>
  <si>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</si>
  <si>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</si>
  <si>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</si>
  <si>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</si>
  <si>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</si>
  <si>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</si>
  <si>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</si>
  <si>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</si>
  <si>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</si>
  <si>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</si>
  <si>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</si>
  <si>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</si>
  <si>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</si>
  <si>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</si>
  <si>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</si>
  <si>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</si>
  <si>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</si>
  <si>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</si>
  <si>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</si>
  <si>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</si>
  <si>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</si>
  <si>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</si>
  <si>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</si>
  <si>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СРЕДСТВА ЗА ПОСЕБНЕ НАМЕНЕ</t>
  </si>
  <si>
    <t>Остало</t>
  </si>
  <si>
    <t xml:space="preserve">КРЕДИТНА ЗАДУЖЕНОСТ </t>
  </si>
  <si>
    <t xml:space="preserve">М.П. </t>
  </si>
  <si>
    <t xml:space="preserve">            Oвлашћено лице 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</si>
  <si>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</si>
  <si>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</si>
  <si>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</si>
  <si>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</si>
  <si>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</si>
  <si>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</si>
  <si>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</si>
  <si>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</si>
  <si>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</si>
  <si>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</si>
  <si>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</si>
  <si>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</si>
  <si>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</si>
  <si>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</si>
  <si>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</si>
  <si>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</si>
  <si>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</si>
  <si>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</si>
  <si>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</si>
  <si>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</si>
  <si>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</si>
  <si>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</si>
  <si>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</si>
  <si>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</si>
  <si>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</si>
  <si>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</si>
  <si>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</si>
  <si>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</si>
  <si>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</si>
  <si>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</si>
  <si>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</si>
  <si>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</si>
  <si>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</si>
  <si>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</si>
  <si>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</si>
  <si>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</si>
  <si>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</si>
  <si>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</si>
  <si>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</si>
  <si>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</si>
  <si>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</si>
  <si>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</si>
  <si>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</si>
  <si>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 xml:space="preserve">Број прималаца наканде по основу осталих уговора </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</si>
  <si>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</si>
  <si>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</si>
  <si>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</si>
  <si>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</si>
  <si>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</si>
  <si>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</si>
  <si>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</si>
  <si>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</si>
  <si>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</si>
  <si>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</si>
  <si>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</si>
  <si>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</si>
  <si>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</si>
  <si>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</si>
  <si>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</si>
  <si>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</si>
  <si>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</si>
  <si>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</si>
  <si>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</si>
  <si>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</si>
  <si>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</si>
  <si>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</si>
  <si>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</si>
  <si>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</si>
  <si>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</si>
  <si>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</si>
  <si>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</si>
  <si>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</si>
  <si>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</si>
  <si>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</si>
  <si>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</si>
  <si>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</si>
  <si>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</si>
  <si>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</si>
  <si>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</si>
  <si>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</si>
  <si>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</si>
  <si>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</si>
  <si>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</si>
  <si>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</si>
  <si>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</si>
  <si>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</si>
  <si>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</si>
  <si>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</si>
  <si>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</si>
  <si>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</si>
  <si>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</si>
  <si>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</si>
  <si>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</si>
  <si>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</si>
  <si>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</si>
  <si>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</si>
  <si>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</si>
  <si>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</si>
  <si>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</si>
  <si>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</si>
  <si>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</si>
  <si>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</si>
  <si>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</si>
  <si>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</si>
  <si>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</si>
  <si>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</si>
  <si>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</si>
  <si>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</si>
  <si>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</si>
  <si>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</si>
  <si>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</si>
  <si>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</si>
  <si>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</si>
  <si>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</si>
  <si>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</si>
  <si>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</si>
  <si>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</si>
  <si>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</si>
  <si>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</si>
  <si>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</si>
  <si>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</si>
  <si>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</si>
  <si>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</si>
  <si>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</si>
  <si>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</si>
  <si>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</si>
  <si>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</si>
  <si>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</si>
  <si>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</si>
  <si>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</si>
  <si>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</si>
  <si>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</si>
  <si>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</si>
  <si>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</si>
  <si>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</si>
  <si>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</si>
  <si>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</si>
  <si>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</si>
  <si>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</si>
  <si>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</si>
  <si>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</si>
  <si>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</si>
  <si>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</si>
  <si>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</si>
  <si>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</si>
  <si>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</si>
  <si>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</si>
  <si>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</si>
  <si>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</si>
  <si>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</si>
  <si>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</si>
  <si>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</si>
  <si>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</si>
  <si>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</si>
  <si>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</si>
  <si>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</si>
  <si>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</si>
  <si>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</si>
  <si>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</si>
  <si>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</si>
  <si>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</si>
  <si>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</si>
  <si>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</si>
  <si>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</si>
  <si>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</si>
  <si>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</si>
  <si>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</si>
  <si>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</si>
  <si>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</si>
  <si>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</si>
  <si>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</si>
  <si>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</si>
  <si>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</si>
  <si>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</si>
  <si>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</si>
  <si>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</si>
  <si>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</si>
  <si>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</si>
  <si>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</si>
  <si>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</si>
  <si>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</si>
  <si>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</si>
  <si>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</si>
  <si>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</si>
  <si>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</si>
  <si>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</si>
  <si>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</si>
  <si>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</si>
  <si>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</si>
  <si>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</si>
  <si>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</si>
  <si>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</si>
  <si>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</si>
  <si>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</si>
  <si>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</si>
  <si>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</si>
  <si>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</si>
  <si>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</si>
  <si>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</si>
  <si>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</si>
  <si>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</si>
  <si>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</si>
  <si>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</si>
  <si>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</si>
  <si>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</si>
  <si>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</si>
  <si>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</si>
  <si>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</si>
  <si>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</si>
  <si>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</si>
  <si>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</si>
  <si>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</si>
  <si>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</si>
  <si>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</si>
  <si>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</si>
  <si>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</si>
  <si>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</si>
  <si>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</si>
  <si>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</si>
  <si>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</si>
  <si>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</si>
  <si>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</si>
  <si>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</si>
  <si>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</si>
  <si>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</si>
  <si>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</si>
  <si>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</si>
  <si>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</si>
  <si>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</si>
  <si>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</si>
  <si>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</si>
  <si>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</si>
  <si>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</si>
  <si>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</si>
  <si>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</si>
  <si>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</si>
  <si>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</si>
  <si>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</si>
  <si>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</si>
  <si>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</si>
  <si>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</si>
  <si>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</si>
  <si>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</si>
  <si>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</si>
  <si>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</si>
  <si>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</si>
  <si>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</si>
  <si>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</si>
  <si>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</si>
  <si>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</si>
  <si>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</si>
  <si>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</si>
  <si>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</si>
  <si>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</si>
  <si>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</si>
  <si>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</si>
  <si>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</si>
  <si>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</si>
  <si>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</si>
  <si>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</si>
  <si>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</si>
  <si>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</si>
  <si>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</si>
  <si>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</si>
  <si>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</si>
  <si>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</si>
  <si>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</si>
  <si>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</si>
  <si>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</si>
  <si>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</si>
  <si>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</si>
  <si>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</si>
  <si>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</si>
  <si>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</si>
  <si>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</si>
  <si>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</si>
  <si>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</si>
  <si>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</si>
  <si>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</si>
  <si>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</si>
  <si>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</si>
  <si>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</si>
  <si>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</si>
  <si>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</si>
  <si>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</si>
  <si>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</si>
  <si>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</si>
  <si>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</si>
  <si>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</si>
  <si>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</si>
  <si>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</si>
  <si>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</si>
  <si>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</si>
  <si>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</si>
  <si>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</si>
  <si>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</si>
  <si>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</si>
  <si>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</si>
  <si>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</si>
  <si>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</si>
  <si>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</si>
  <si>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</si>
  <si>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</si>
  <si>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</si>
  <si>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</si>
  <si>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</si>
  <si>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</si>
  <si>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</si>
  <si>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</si>
  <si>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</si>
  <si>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</si>
  <si>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</si>
  <si>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</si>
  <si>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</si>
  <si>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</si>
  <si>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</si>
  <si>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</si>
  <si>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</si>
  <si>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</si>
  <si>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</si>
  <si>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</si>
  <si>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</si>
  <si>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</si>
  <si>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</si>
  <si>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</si>
  <si>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</si>
  <si>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</si>
  <si>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</si>
  <si>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</si>
  <si>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</si>
  <si>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</si>
  <si>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</si>
  <si>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</si>
  <si>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</si>
  <si>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</si>
  <si>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</si>
  <si>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</si>
  <si>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</si>
  <si>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</si>
  <si>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</si>
  <si>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</si>
  <si>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</si>
  <si>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</si>
  <si>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</si>
  <si>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</si>
  <si>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</si>
  <si>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</si>
  <si>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</si>
  <si>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</si>
  <si>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</si>
  <si>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</si>
  <si>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</si>
  <si>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</si>
  <si>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</si>
  <si>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</si>
  <si>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</si>
  <si>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</si>
  <si>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</si>
  <si>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</si>
  <si>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</si>
  <si>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</si>
  <si>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</si>
  <si>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</si>
  <si>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</si>
  <si>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</si>
  <si>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</si>
  <si>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</si>
  <si>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</si>
  <si>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</si>
  <si>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</si>
  <si>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</si>
  <si>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</si>
  <si>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</si>
  <si>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</si>
  <si>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</si>
  <si>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</si>
  <si>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</si>
  <si>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</si>
  <si>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</si>
  <si>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</si>
  <si>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</si>
  <si>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</si>
  <si>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</si>
  <si>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</si>
  <si>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</si>
  <si>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</si>
  <si>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</si>
  <si>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</si>
  <si>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</si>
  <si>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</si>
  <si>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</si>
  <si>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</si>
  <si>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</si>
  <si>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</si>
  <si>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</si>
  <si>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</si>
  <si>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</si>
  <si>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</si>
  <si>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</si>
  <si>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</si>
  <si>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</si>
  <si>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</si>
  <si>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</si>
  <si>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</si>
  <si>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</si>
  <si>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</si>
  <si>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</si>
  <si>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</si>
  <si>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</si>
  <si>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</si>
  <si>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</si>
  <si>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</si>
  <si>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</si>
  <si>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</si>
  <si>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</si>
  <si>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</si>
  <si>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</si>
  <si>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</si>
  <si>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</si>
  <si>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</si>
  <si>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</si>
  <si>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</si>
  <si>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</si>
  <si>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</si>
  <si>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</si>
  <si>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</si>
  <si>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</si>
  <si>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</si>
  <si>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</si>
  <si>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</si>
  <si>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</si>
  <si>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</si>
  <si>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</si>
  <si>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</si>
  <si>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</si>
  <si>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</si>
  <si>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</si>
  <si>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</si>
  <si>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</si>
  <si>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</si>
  <si>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</si>
  <si>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</si>
  <si>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</si>
  <si>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</si>
  <si>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</si>
  <si>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</si>
  <si>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</si>
  <si>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</si>
  <si>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</si>
  <si>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</si>
  <si>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</si>
  <si>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</si>
  <si>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</si>
  <si>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</si>
  <si>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</si>
  <si>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</si>
  <si>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</si>
  <si>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</si>
  <si>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</si>
  <si>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</si>
  <si>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</si>
  <si>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</si>
  <si>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</si>
  <si>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</si>
  <si>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</si>
  <si>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</si>
  <si>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</si>
  <si>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</si>
  <si>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</si>
  <si>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</si>
  <si>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</si>
  <si>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</si>
  <si>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</si>
  <si>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</si>
  <si>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</si>
  <si>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</si>
  <si>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</si>
  <si>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</si>
  <si>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</si>
  <si>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</si>
  <si>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</si>
  <si>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</si>
  <si>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</si>
  <si>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</si>
  <si>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</si>
  <si>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</si>
  <si>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</si>
  <si>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</si>
  <si>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</si>
  <si>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</si>
  <si>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</si>
  <si>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</si>
  <si>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</si>
  <si>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</si>
  <si>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</si>
  <si>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</si>
  <si>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</si>
  <si>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</si>
  <si>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</si>
  <si>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</si>
  <si>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</si>
  <si>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</si>
  <si>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</si>
  <si>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</si>
  <si>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</si>
  <si>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</si>
  <si>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</si>
  <si>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</si>
  <si>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</si>
  <si>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</si>
  <si>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</si>
  <si>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</si>
  <si>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</si>
  <si>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</si>
  <si>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</si>
  <si>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</si>
  <si>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</si>
  <si>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</si>
  <si>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</si>
  <si>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</si>
  <si>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</si>
  <si>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</si>
  <si>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</si>
  <si>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</si>
  <si>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</si>
  <si>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</si>
  <si>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</si>
  <si>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</si>
  <si>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</si>
  <si>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</si>
  <si>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</si>
  <si>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</si>
  <si>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</si>
  <si>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</si>
  <si>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</si>
  <si>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</si>
  <si>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</si>
  <si>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</si>
  <si>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</si>
  <si>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</si>
  <si>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</si>
  <si>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</si>
  <si>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</si>
  <si>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</si>
  <si>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</si>
  <si>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</si>
  <si>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</si>
  <si>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</si>
  <si>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</si>
  <si>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</si>
  <si>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</si>
  <si>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</si>
  <si>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</si>
  <si>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</si>
  <si>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</si>
  <si>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</si>
  <si>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</si>
  <si>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</si>
  <si>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</si>
  <si>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</si>
  <si>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</si>
  <si>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</si>
  <si>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</si>
  <si>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</si>
  <si>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</si>
  <si>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</si>
  <si>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</si>
  <si>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</si>
  <si>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</si>
  <si>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</si>
  <si>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</si>
  <si>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</si>
  <si>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</si>
  <si>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</si>
  <si>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</si>
  <si>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</si>
  <si>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</si>
  <si>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</si>
  <si>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</si>
  <si>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</si>
  <si>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</si>
  <si>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</si>
  <si>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</si>
  <si>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</si>
  <si>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</si>
  <si>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</si>
  <si>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</si>
  <si>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</si>
  <si>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</si>
  <si>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</si>
  <si>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01.01. до 31.12.</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</si>
  <si>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</si>
  <si>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</si>
  <si>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</si>
  <si>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</si>
  <si>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</si>
  <si>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</si>
  <si>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</si>
  <si>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</si>
  <si>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</si>
  <si>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</si>
  <si>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</si>
  <si>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</si>
  <si>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</si>
  <si>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</si>
  <si>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</si>
  <si>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</si>
  <si>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</si>
  <si>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</si>
  <si>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</si>
  <si>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</si>
  <si>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</si>
  <si>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</si>
  <si>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</si>
  <si>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</si>
  <si>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</si>
  <si>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</si>
  <si>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</si>
  <si>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</si>
  <si>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</si>
  <si>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</si>
  <si>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</si>
  <si>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</si>
  <si>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</si>
  <si>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</si>
  <si>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</si>
  <si>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</si>
  <si>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</si>
  <si>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</si>
  <si>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</si>
  <si>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</si>
  <si>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</si>
  <si>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</si>
  <si>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</si>
  <si>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</si>
  <si>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</si>
  <si>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</si>
  <si>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</si>
  <si>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</si>
  <si>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</si>
  <si>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</si>
  <si>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</si>
  <si>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</si>
  <si>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</si>
  <si>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</si>
  <si>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</si>
  <si>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</si>
  <si>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</si>
  <si>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</si>
  <si>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</si>
  <si>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</si>
  <si>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</si>
  <si>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</si>
  <si>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</si>
  <si>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</si>
  <si>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</si>
  <si>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</si>
  <si>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</si>
  <si>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 xml:space="preserve">          201_²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</si>
  <si>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</si>
  <si>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</si>
  <si>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</si>
  <si>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</si>
  <si>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</si>
  <si>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</si>
  <si>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</si>
  <si>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</si>
  <si>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</si>
  <si>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</si>
  <si>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</si>
  <si>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</si>
  <si>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</si>
  <si>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</si>
  <si>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</si>
  <si>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</si>
  <si>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</si>
  <si>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</si>
  <si>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</si>
  <si>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</si>
  <si>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</si>
  <si>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</si>
  <si>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01.01.-31.03.гггг</t>
  </si>
  <si>
    <t>01.01.-30.06.гггг</t>
  </si>
  <si>
    <t>01.01.-30.09.гггг</t>
  </si>
  <si>
    <t>01.01.-31.12.гггг</t>
  </si>
  <si>
    <t>Предузеће:</t>
  </si>
  <si>
    <t>Матични број:</t>
  </si>
  <si>
    <t>Отказ уговора</t>
  </si>
  <si>
    <t>истек рока на који је уговор закључен</t>
  </si>
  <si>
    <t>пријем због повећаног обима посла</t>
  </si>
  <si>
    <t>Покрајински фонд за развој пољопривреде</t>
  </si>
  <si>
    <t>Текући рачун</t>
  </si>
  <si>
    <t>Комерцијална банка</t>
  </si>
  <si>
    <t>Војвођанска банка</t>
  </si>
  <si>
    <t>Нлб банка</t>
  </si>
  <si>
    <t>Банка Интеза</t>
  </si>
  <si>
    <t>Војвођанска банка(боловање)</t>
  </si>
  <si>
    <t>Војвођанска банка(наменски)</t>
  </si>
  <si>
    <t>Поштанска штедионица</t>
  </si>
  <si>
    <t>НБС (Трезор)</t>
  </si>
  <si>
    <t>Благајна динара</t>
  </si>
  <si>
    <t>Хов-готовински еквиваленти</t>
  </si>
  <si>
    <t>прелазак са привремено повремених послова на одређено</t>
  </si>
  <si>
    <t>привремени и повремени послови-јавни радови</t>
  </si>
  <si>
    <t>пријем због одсутности запосленог</t>
  </si>
  <si>
    <t>престанак потребе за рад</t>
  </si>
  <si>
    <t>одлазак у пензију</t>
  </si>
  <si>
    <r>
      <t xml:space="preserve">           2016 </t>
    </r>
    <r>
      <rPr>
        <b/>
        <sz val="12"/>
        <rFont val="Calibri"/>
        <family val="2"/>
      </rPr>
      <t>¹</t>
    </r>
  </si>
  <si>
    <t>Ракика по основу привременог умањења основица</t>
  </si>
  <si>
    <t>16.233.842,1</t>
  </si>
  <si>
    <t xml:space="preserve">Текући наменски рачун </t>
  </si>
  <si>
    <t>31.12.2018.</t>
  </si>
  <si>
    <t>Српска банка</t>
  </si>
  <si>
    <t>4.217.060,45</t>
  </si>
  <si>
    <t>562-5/2018</t>
  </si>
  <si>
    <t>30.11.2018.</t>
  </si>
  <si>
    <t>Реализација 
01.01-31.12.2018      Претходна година</t>
  </si>
  <si>
    <t>План за
01.01-31.12.2019.             Текућа година</t>
  </si>
  <si>
    <t>Стање на дан 
31.12.2018.
Претходна година</t>
  </si>
  <si>
    <t>Планирано стање 
на дан 31.12.2019. Текућа година</t>
  </si>
  <si>
    <t>31.03.2019.</t>
  </si>
  <si>
    <t>Реализација 
01.01-31.12.2018.      Претходна година</t>
  </si>
  <si>
    <t>План за
01.01-31.12.2019            Текућа година</t>
  </si>
  <si>
    <t>Стање на дан 31.12.2018 године*</t>
  </si>
  <si>
    <t>Претходна година
2018</t>
  </si>
  <si>
    <t>План за период 01.01-31.12.2019 текућа година</t>
  </si>
  <si>
    <t>Период од 01.01. до 31.03.2019.</t>
  </si>
  <si>
    <t>Период од 01.01. до 30.06.2019.</t>
  </si>
  <si>
    <t>Период од 01.01. до 30.09.2019.</t>
  </si>
  <si>
    <t>Период од 01.01. до 31.12.2019.</t>
  </si>
  <si>
    <t>План за
01.01-31.12.2018.             Претходна  година</t>
  </si>
  <si>
    <t>Стање кредитне задужености 
на 31.12.2018.године у оригиналној валути</t>
  </si>
  <si>
    <t>Стање кредитне задужености 
на 31.12.2018 године у динарима</t>
  </si>
  <si>
    <t>161573,20</t>
  </si>
  <si>
    <t>4901,53</t>
  </si>
  <si>
    <t>3285,81</t>
  </si>
  <si>
    <t>30.06.2019.</t>
  </si>
  <si>
    <t>30.09.2019.</t>
  </si>
  <si>
    <t>31.12.2019.</t>
  </si>
  <si>
    <t>ОТП-Војвођанска банка</t>
  </si>
  <si>
    <t>ОТП-Војвођанска банка(наменски)</t>
  </si>
  <si>
    <t>БИЛАНС УСПЕХА за период 01.01 - 31.12.2019.</t>
  </si>
  <si>
    <t xml:space="preserve"> 01.01 - 31.12.2019.</t>
  </si>
  <si>
    <t xml:space="preserve">Индекс 
 реализација                    01.01. -31.12.2019                 план 01.01. -31.12.2019. </t>
  </si>
  <si>
    <t>БИЛАНС СТАЊА  на дан 31.12.2019.</t>
  </si>
  <si>
    <t>Индекс реализација 31.12.2019./                  план 31.12.2019.</t>
  </si>
  <si>
    <t>01.01. - 31.12.2019.</t>
  </si>
  <si>
    <t>Индекс 
 реализација                    01.01. -31.12.2019./                   план01.01. -31.12.2019.</t>
  </si>
  <si>
    <t xml:space="preserve">Индекс 
 реализација 01.01. -31.12.2019./                           план 01.01. -31.12.2019. </t>
  </si>
  <si>
    <t>Стање на дан 31.12.2019. године**</t>
  </si>
  <si>
    <t>Индекс 
 реализација 01.01. -31.12.2019./                    план 01.01. -31.12.2019.</t>
  </si>
  <si>
    <t>13.683.007,38</t>
  </si>
  <si>
    <t>411-4/2019</t>
  </si>
  <si>
    <t>29.11.2019.</t>
  </si>
  <si>
    <t>ЈКП "7. ОКТОБАР</t>
  </si>
  <si>
    <t>08128260</t>
  </si>
  <si>
    <t>Датум: 30.01.2020.</t>
  </si>
  <si>
    <t xml:space="preserve">Датум: 30.01.2020.                                                                                                                                                </t>
  </si>
  <si>
    <t xml:space="preserve">Датум: 30.01.2020.                                                                                                                            </t>
  </si>
  <si>
    <t xml:space="preserve">Датум: 30.01.2020.                                                                                                                                      </t>
  </si>
  <si>
    <t xml:space="preserve">Предузеће: </t>
  </si>
  <si>
    <t>МБ:</t>
  </si>
  <si>
    <t xml:space="preserve">       Овлашћено лице: ____________________________________</t>
  </si>
  <si>
    <t xml:space="preserve">      на дан 31.12.2019.</t>
  </si>
  <si>
    <t>у периоду од 01.01. до 31.12.2019. године</t>
  </si>
  <si>
    <t>Предузеће: JKП "7. Октобар"</t>
  </si>
  <si>
    <t>Образац 4</t>
  </si>
  <si>
    <t>Матични број: 08128260</t>
  </si>
  <si>
    <t xml:space="preserve">КРЕТАЊЕ ЦЕНА ПРОИЗВОДА И УСЛУГА </t>
  </si>
  <si>
    <t>Р. Бр.</t>
  </si>
  <si>
    <t>ВРСТА ПРОИЗВОДА И УСЛУГЕ</t>
  </si>
  <si>
    <t>децембар претходне године</t>
  </si>
  <si>
    <t>Цена у динарима по јединици мере за текућу годину</t>
  </si>
  <si>
    <t>Индекс</t>
  </si>
  <si>
    <t>I</t>
  </si>
  <si>
    <t>II</t>
  </si>
  <si>
    <t>III</t>
  </si>
  <si>
    <t>IV</t>
  </si>
  <si>
    <t>V</t>
  </si>
  <si>
    <t>VI</t>
  </si>
  <si>
    <t>VII</t>
  </si>
  <si>
    <t>VIII</t>
  </si>
  <si>
    <t>IX</t>
  </si>
  <si>
    <t>X</t>
  </si>
  <si>
    <t>XI</t>
  </si>
  <si>
    <t>XII</t>
  </si>
  <si>
    <t>дец. текуће године</t>
  </si>
  <si>
    <t>дец. претходне године</t>
  </si>
  <si>
    <t>Вода за пиће домаћинства</t>
  </si>
  <si>
    <t>Корисници у индивидуалном становању  (дин/м3)</t>
  </si>
  <si>
    <t>корисници у колективном становању (дин/м3)</t>
  </si>
  <si>
    <t>Вода за пиће привреда</t>
  </si>
  <si>
    <t>правна лица (дин/м3)</t>
  </si>
  <si>
    <t>буџетски корисници (дин/м3)</t>
  </si>
  <si>
    <t>Одвођење отпадних вода домаћинства</t>
  </si>
  <si>
    <t>корисници у индивидуалном становању (дин/м3)</t>
  </si>
  <si>
    <t>Одвођење отпадних вода привреда</t>
  </si>
  <si>
    <t>Гас-јавно снабдевање-енергент</t>
  </si>
  <si>
    <t>Домаћинства (дин/м3)</t>
  </si>
  <si>
    <t>Правна лица-мала потрошња (дин/м3)</t>
  </si>
  <si>
    <t>Правна лица-ванвршна потрошња  (дин/м3)</t>
  </si>
  <si>
    <t>Правна лица-равномерна потрошња  (дин/м3)</t>
  </si>
  <si>
    <t>Правна лица-неравномерна потрошња  (дин/м3)</t>
  </si>
  <si>
    <t>Сакупљање, одвожење и депоновање смећа</t>
  </si>
  <si>
    <t xml:space="preserve">Корисници у индивидуалном и колективном становању за Нови Кнежевац и насељена места (4 пута месечно изношење) </t>
  </si>
  <si>
    <t>132.93 дин/1 члан</t>
  </si>
  <si>
    <t>265.86 дин/2 члана</t>
  </si>
  <si>
    <t>398.79 дин/3 члана</t>
  </si>
  <si>
    <t>531.72 дин/4 члана и више</t>
  </si>
  <si>
    <t>Корисници у индивидуалном становању по насељенимместима ( 2 пута месечно изношење)</t>
  </si>
  <si>
    <t>66.47 дин/1 члан</t>
  </si>
  <si>
    <t>132.93дин/2 члана</t>
  </si>
  <si>
    <t>132.93дин/2члана</t>
  </si>
  <si>
    <t>199.40 дин/3члана</t>
  </si>
  <si>
    <t>265.86 дин/4члана и више</t>
  </si>
  <si>
    <t xml:space="preserve">Правна лица   </t>
  </si>
  <si>
    <t>Пословни простор  (м2)</t>
  </si>
  <si>
    <t>10.29 дин/м2</t>
  </si>
  <si>
    <t>Болнице и буџетске установе (м2)</t>
  </si>
  <si>
    <t>5.41 дин/м2</t>
  </si>
  <si>
    <t>Киосци (м2)</t>
  </si>
  <si>
    <t>67.65 дин/м2</t>
  </si>
  <si>
    <t xml:space="preserve">Датум: 30.01.2020.                                                                                                                                   </t>
  </si>
  <si>
    <t xml:space="preserve">                     Oвлашћено лице: ________________________</t>
  </si>
</sst>
</file>

<file path=xl/styles.xml><?xml version="1.0" encoding="utf-8"?>
<styleSheet xmlns="http://schemas.openxmlformats.org/spreadsheetml/2006/main">
  <numFmts count="32">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77">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i/>
      <sz val="12"/>
      <name val="Times New Roman"/>
      <family val="1"/>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b/>
      <sz val="2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b/>
      <sz val="12"/>
      <color indexed="8"/>
      <name val="Times New Roman"/>
      <family val="1"/>
    </font>
    <font>
      <b/>
      <sz val="11"/>
      <color indexed="8"/>
      <name val="Times New Roman"/>
      <family val="1"/>
    </font>
    <font>
      <sz val="14"/>
      <color indexed="8"/>
      <name val="Times New Roman"/>
      <family val="1"/>
    </font>
    <font>
      <b/>
      <sz val="14"/>
      <color indexed="8"/>
      <name val="Times New Roman"/>
      <family val="1"/>
    </font>
    <font>
      <b/>
      <sz val="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b/>
      <sz val="12"/>
      <color theme="1"/>
      <name val="Times New Roman"/>
      <family val="1"/>
    </font>
    <font>
      <sz val="12"/>
      <color theme="1"/>
      <name val="Times New Roman"/>
      <family val="1"/>
    </font>
    <font>
      <sz val="11"/>
      <color theme="1"/>
      <name val="Times New Roman"/>
      <family val="1"/>
    </font>
    <font>
      <b/>
      <sz val="11"/>
      <color theme="1"/>
      <name val="Times New Roman"/>
      <family val="1"/>
    </font>
    <font>
      <sz val="12"/>
      <color rgb="FF000000"/>
      <name val="Times New Roman"/>
      <family val="1"/>
    </font>
    <font>
      <sz val="14"/>
      <color theme="1"/>
      <name val="Times New Roman"/>
      <family val="1"/>
    </font>
    <font>
      <b/>
      <sz val="14"/>
      <color theme="1"/>
      <name val="Times New Roman"/>
      <family val="1"/>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style="medium"/>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style="thin"/>
      <top>
        <color indexed="63"/>
      </top>
      <bottom style="medium"/>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color indexed="63"/>
      </left>
      <right>
        <color indexed="63"/>
      </right>
      <top>
        <color indexed="63"/>
      </top>
      <bottom style="medium"/>
    </border>
    <border>
      <left>
        <color indexed="63"/>
      </left>
      <right style="thin"/>
      <top style="thin"/>
      <bottom style="medium"/>
    </border>
    <border>
      <left>
        <color indexed="63"/>
      </left>
      <right style="medium"/>
      <top>
        <color indexed="63"/>
      </top>
      <bottom style="thin"/>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style="thin"/>
    </border>
    <border>
      <left>
        <color indexed="63"/>
      </left>
      <right style="thin"/>
      <top>
        <color indexed="63"/>
      </top>
      <bottom style="medium"/>
    </border>
    <border>
      <left style="thin"/>
      <right>
        <color indexed="63"/>
      </right>
      <top>
        <color indexed="63"/>
      </top>
      <bottom style="medium"/>
    </border>
    <border>
      <left>
        <color indexed="63"/>
      </left>
      <right style="medium"/>
      <top style="thin"/>
      <bottom style="medium"/>
    </border>
    <border>
      <left style="medium"/>
      <right>
        <color indexed="63"/>
      </right>
      <top>
        <color indexed="63"/>
      </top>
      <bottom>
        <color indexed="63"/>
      </bottom>
    </border>
    <border>
      <left style="thin"/>
      <right style="medium"/>
      <top>
        <color indexed="63"/>
      </top>
      <bottom>
        <color indexed="63"/>
      </bottom>
    </border>
    <border>
      <left style="medium"/>
      <right style="medium"/>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style="medium"/>
      <right>
        <color indexed="63"/>
      </right>
      <top style="thin"/>
      <bottom style="thin"/>
    </border>
    <border>
      <left style="thin"/>
      <right style="medium"/>
      <top style="medium"/>
      <bottom>
        <color indexed="63"/>
      </bottom>
    </border>
    <border>
      <left style="thin"/>
      <right style="thin"/>
      <top style="medium"/>
      <bottom>
        <color indexed="63"/>
      </bottom>
    </border>
    <border>
      <left style="thin"/>
      <right>
        <color indexed="63"/>
      </right>
      <top style="medium"/>
      <bottom style="thin"/>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style="thin"/>
      <top style="medium"/>
      <bottom>
        <color indexed="63"/>
      </bottom>
    </border>
    <border>
      <left style="medium"/>
      <right style="thin"/>
      <top>
        <color indexed="63"/>
      </top>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color indexed="63"/>
      </top>
      <bottom>
        <color indexed="63"/>
      </bottom>
    </border>
    <border>
      <left style="medium"/>
      <right style="medium"/>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28"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 fillId="0" borderId="0" applyNumberFormat="0" applyFill="0" applyBorder="0" applyAlignment="0" applyProtection="0"/>
    <xf numFmtId="0" fontId="62" fillId="29" borderId="1" applyNumberFormat="0" applyAlignment="0" applyProtection="0"/>
    <xf numFmtId="0" fontId="63" fillId="0" borderId="6" applyNumberFormat="0" applyFill="0" applyAlignment="0" applyProtection="0"/>
    <xf numFmtId="0" fontId="64" fillId="30" borderId="0" applyNumberFormat="0" applyBorder="0" applyAlignment="0" applyProtection="0"/>
    <xf numFmtId="0" fontId="0" fillId="0" borderId="0">
      <alignment/>
      <protection/>
    </xf>
    <xf numFmtId="0" fontId="0" fillId="31" borderId="7" applyNumberFormat="0" applyFont="0" applyAlignment="0" applyProtection="0"/>
    <xf numFmtId="0" fontId="65" fillId="26"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719">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10" xfId="0" applyFont="1" applyBorder="1" applyAlignment="1">
      <alignment/>
    </xf>
    <xf numFmtId="0" fontId="11" fillId="0" borderId="0" xfId="0" applyFont="1" applyAlignment="1">
      <alignment/>
    </xf>
    <xf numFmtId="0" fontId="11" fillId="0" borderId="0" xfId="0" applyFont="1" applyBorder="1" applyAlignment="1">
      <alignment/>
    </xf>
    <xf numFmtId="0" fontId="11" fillId="0" borderId="0" xfId="0" applyFont="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32" borderId="10" xfId="57" applyFont="1" applyFill="1" applyBorder="1" applyAlignment="1">
      <alignment horizontal="left" vertical="center" wrapText="1"/>
      <protection/>
    </xf>
    <xf numFmtId="3" fontId="11" fillId="0" borderId="10" xfId="0" applyNumberFormat="1" applyFont="1" applyBorder="1" applyAlignment="1">
      <alignment horizontal="right" vertical="center" wrapText="1"/>
    </xf>
    <xf numFmtId="49" fontId="11" fillId="32" borderId="10" xfId="57" applyNumberFormat="1" applyFont="1" applyFill="1" applyBorder="1" applyAlignment="1">
      <alignment horizontal="center" vertical="center" wrapText="1"/>
      <protection/>
    </xf>
    <xf numFmtId="0" fontId="11" fillId="32" borderId="10" xfId="57" applyFont="1" applyFill="1" applyBorder="1" applyAlignment="1">
      <alignment/>
      <protection/>
    </xf>
    <xf numFmtId="0" fontId="11" fillId="32" borderId="10" xfId="57" applyFont="1" applyFill="1" applyBorder="1" applyAlignment="1">
      <alignment horizontal="left" wrapText="1"/>
      <protection/>
    </xf>
    <xf numFmtId="3" fontId="11" fillId="0" borderId="10" xfId="0" applyNumberFormat="1" applyFont="1" applyFill="1" applyBorder="1" applyAlignment="1">
      <alignment horizontal="right" vertical="center" wrapText="1"/>
    </xf>
    <xf numFmtId="0" fontId="11" fillId="32"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32"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69" fillId="0" borderId="10" xfId="0" applyFont="1" applyBorder="1" applyAlignment="1">
      <alignment horizontal="center" vertical="center"/>
    </xf>
    <xf numFmtId="0" fontId="69"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horizontal="center"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70" fillId="0" borderId="11" xfId="0" applyFont="1" applyBorder="1" applyAlignment="1">
      <alignment vertical="center" wrapText="1"/>
    </xf>
    <xf numFmtId="0" fontId="71" fillId="0" borderId="10" xfId="0" applyFont="1" applyBorder="1" applyAlignment="1">
      <alignment horizontal="center" vertical="center" wrapText="1"/>
    </xf>
    <xf numFmtId="0" fontId="71" fillId="0" borderId="11" xfId="0" applyFont="1" applyBorder="1" applyAlignment="1">
      <alignment vertical="center" wrapText="1"/>
    </xf>
    <xf numFmtId="0" fontId="70" fillId="0" borderId="12" xfId="0" applyFont="1" applyBorder="1" applyAlignment="1">
      <alignment vertical="center" wrapText="1"/>
    </xf>
    <xf numFmtId="0" fontId="71"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20"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70" fillId="0" borderId="17" xfId="0" applyFont="1" applyBorder="1" applyAlignment="1">
      <alignment vertical="center" wrapText="1"/>
    </xf>
    <xf numFmtId="0" fontId="71"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0" xfId="0" applyFont="1" applyBorder="1" applyAlignment="1">
      <alignment horizontal="left" wrapText="1"/>
    </xf>
    <xf numFmtId="0" fontId="2" fillId="0" borderId="22" xfId="0" applyFont="1" applyBorder="1" applyAlignment="1">
      <alignment horizontal="left" wrapText="1"/>
    </xf>
    <xf numFmtId="0" fontId="11" fillId="32" borderId="16" xfId="57" applyFont="1" applyFill="1" applyBorder="1" applyAlignment="1">
      <alignment horizontal="left" vertical="center" wrapText="1"/>
      <protection/>
    </xf>
    <xf numFmtId="3" fontId="11" fillId="0" borderId="16" xfId="0" applyNumberFormat="1" applyFont="1" applyBorder="1" applyAlignment="1">
      <alignment horizontal="righ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32" borderId="17" xfId="57" applyNumberFormat="1" applyFont="1" applyFill="1" applyBorder="1" applyAlignment="1">
      <alignment horizontal="center"/>
      <protection/>
    </xf>
    <xf numFmtId="49" fontId="11" fillId="32" borderId="11" xfId="57" applyNumberFormat="1" applyFont="1" applyFill="1" applyBorder="1" applyAlignment="1">
      <alignment horizontal="center"/>
      <protection/>
    </xf>
    <xf numFmtId="49" fontId="11" fillId="32" borderId="12" xfId="57" applyNumberFormat="1" applyFont="1" applyFill="1" applyBorder="1" applyAlignment="1">
      <alignment horizontal="center"/>
      <protection/>
    </xf>
    <xf numFmtId="0" fontId="11" fillId="32"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2" fillId="0" borderId="25" xfId="0" applyFont="1" applyBorder="1" applyAlignment="1">
      <alignment/>
    </xf>
    <xf numFmtId="0" fontId="14" fillId="0" borderId="15" xfId="0" applyFont="1" applyBorder="1" applyAlignment="1">
      <alignment horizontal="center" vertical="center" wrapText="1"/>
    </xf>
    <xf numFmtId="0" fontId="69" fillId="0" borderId="15" xfId="0" applyFont="1" applyBorder="1" applyAlignment="1">
      <alignment horizontal="center" vertical="center"/>
    </xf>
    <xf numFmtId="0" fontId="69" fillId="0" borderId="11" xfId="0" applyFont="1" applyBorder="1" applyAlignment="1">
      <alignment horizontal="center" vertical="center" wrapText="1"/>
    </xf>
    <xf numFmtId="0" fontId="69" fillId="0" borderId="15" xfId="0" applyFont="1" applyBorder="1" applyAlignment="1">
      <alignment/>
    </xf>
    <xf numFmtId="0" fontId="69" fillId="0" borderId="12" xfId="0" applyFont="1" applyBorder="1" applyAlignment="1">
      <alignment horizontal="center" vertical="center" wrapText="1"/>
    </xf>
    <xf numFmtId="0" fontId="69" fillId="0" borderId="13" xfId="0" applyFont="1" applyBorder="1" applyAlignment="1">
      <alignment/>
    </xf>
    <xf numFmtId="0" fontId="69" fillId="0" borderId="14" xfId="0" applyFont="1" applyBorder="1" applyAlignment="1">
      <alignment/>
    </xf>
    <xf numFmtId="0" fontId="2" fillId="0" borderId="26" xfId="0" applyFont="1" applyBorder="1" applyAlignment="1">
      <alignment/>
    </xf>
    <xf numFmtId="0" fontId="14" fillId="0" borderId="11" xfId="0" applyFont="1" applyBorder="1" applyAlignment="1">
      <alignment horizontal="center" vertical="center" wrapText="1"/>
    </xf>
    <xf numFmtId="0" fontId="69" fillId="0" borderId="11" xfId="0" applyFont="1" applyBorder="1" applyAlignment="1">
      <alignment horizontal="center" vertical="center"/>
    </xf>
    <xf numFmtId="0" fontId="69" fillId="0" borderId="11" xfId="0" applyFont="1" applyBorder="1" applyAlignment="1">
      <alignment/>
    </xf>
    <xf numFmtId="0" fontId="69" fillId="0" borderId="12" xfId="0" applyFont="1" applyBorder="1" applyAlignment="1">
      <alignment/>
    </xf>
    <xf numFmtId="0" fontId="1" fillId="33" borderId="11" xfId="0" applyFont="1" applyFill="1" applyBorder="1" applyAlignment="1">
      <alignment horizontal="center" wrapText="1"/>
    </xf>
    <xf numFmtId="0" fontId="5" fillId="33" borderId="10" xfId="0" applyFont="1" applyFill="1" applyBorder="1" applyAlignment="1">
      <alignment wrapText="1"/>
    </xf>
    <xf numFmtId="0" fontId="1" fillId="33" borderId="10" xfId="0" applyFont="1" applyFill="1" applyBorder="1" applyAlignment="1">
      <alignment horizontal="center" wrapText="1"/>
    </xf>
    <xf numFmtId="0" fontId="5" fillId="33" borderId="10" xfId="0" applyFont="1" applyFill="1" applyBorder="1" applyAlignment="1">
      <alignment horizontal="left" wrapText="1"/>
    </xf>
    <xf numFmtId="0" fontId="1" fillId="34" borderId="10" xfId="0" applyFont="1" applyFill="1" applyBorder="1" applyAlignment="1">
      <alignment horizontal="center" wrapText="1"/>
    </xf>
    <xf numFmtId="0" fontId="2" fillId="34" borderId="10" xfId="0" applyFont="1" applyFill="1" applyBorder="1" applyAlignment="1">
      <alignment horizontal="center" wrapText="1"/>
    </xf>
    <xf numFmtId="0" fontId="2" fillId="34" borderId="11" xfId="0" applyFont="1" applyFill="1" applyBorder="1" applyAlignment="1">
      <alignment horizontal="center" wrapText="1"/>
    </xf>
    <xf numFmtId="0" fontId="11" fillId="34" borderId="10" xfId="0" applyFont="1" applyFill="1" applyBorder="1" applyAlignment="1">
      <alignment wrapText="1"/>
    </xf>
    <xf numFmtId="0" fontId="1" fillId="33"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xf>
    <xf numFmtId="0" fontId="1" fillId="0" borderId="16"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wrapText="1"/>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6" xfId="0" applyFont="1" applyBorder="1" applyAlignment="1">
      <alignment/>
    </xf>
    <xf numFmtId="0" fontId="1" fillId="0" borderId="19" xfId="0" applyFont="1" applyBorder="1" applyAlignment="1">
      <alignment horizontal="center" vertical="center" wrapText="1"/>
    </xf>
    <xf numFmtId="0" fontId="1" fillId="0" borderId="32"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33"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29" xfId="0" applyFont="1" applyBorder="1" applyAlignment="1">
      <alignment/>
    </xf>
    <xf numFmtId="0" fontId="1" fillId="0" borderId="31" xfId="0" applyFont="1" applyBorder="1" applyAlignment="1">
      <alignment/>
    </xf>
    <xf numFmtId="0" fontId="2" fillId="0" borderId="35" xfId="0" applyFont="1" applyBorder="1" applyAlignment="1">
      <alignment horizontal="center" vertical="center" wrapText="1"/>
    </xf>
    <xf numFmtId="0" fontId="21" fillId="0" borderId="0" xfId="57" applyFont="1">
      <alignment/>
      <protection/>
    </xf>
    <xf numFmtId="0" fontId="21"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2" fillId="0" borderId="17" xfId="57" applyFont="1" applyBorder="1" applyAlignment="1">
      <alignment horizontal="center" vertical="center" wrapText="1"/>
      <protection/>
    </xf>
    <xf numFmtId="0" fontId="22" fillId="0" borderId="16" xfId="57" applyFont="1" applyBorder="1" applyAlignment="1">
      <alignment horizontal="center" vertical="center" wrapText="1"/>
      <protection/>
    </xf>
    <xf numFmtId="0" fontId="22" fillId="0" borderId="19" xfId="57" applyFont="1" applyBorder="1" applyAlignment="1">
      <alignment horizontal="center" vertical="center" wrapText="1"/>
      <protection/>
    </xf>
    <xf numFmtId="0" fontId="22"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2"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2" fillId="35" borderId="11" xfId="57" applyFont="1" applyFill="1" applyBorder="1" applyAlignment="1">
      <alignmen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0" fontId="13" fillId="35" borderId="36" xfId="57" applyFont="1" applyFill="1" applyBorder="1" applyAlignment="1">
      <alignment horizontal="center" vertical="center" wrapText="1"/>
      <protection/>
    </xf>
    <xf numFmtId="3" fontId="23" fillId="0" borderId="10" xfId="57" applyNumberFormat="1" applyFont="1" applyBorder="1" applyAlignment="1">
      <alignment vertical="center" wrapText="1"/>
      <protection/>
    </xf>
    <xf numFmtId="3" fontId="23" fillId="0" borderId="15" xfId="57" applyNumberFormat="1" applyFont="1" applyBorder="1" applyAlignment="1">
      <alignment vertical="center" wrapText="1"/>
      <protection/>
    </xf>
    <xf numFmtId="3" fontId="23" fillId="35" borderId="10" xfId="57" applyNumberFormat="1" applyFont="1" applyFill="1" applyBorder="1" applyAlignment="1">
      <alignment vertical="center" wrapText="1"/>
      <protection/>
    </xf>
    <xf numFmtId="3" fontId="23" fillId="35" borderId="15" xfId="57" applyNumberFormat="1" applyFont="1" applyFill="1" applyBorder="1" applyAlignment="1">
      <alignment vertical="center" wrapText="1"/>
      <protection/>
    </xf>
    <xf numFmtId="3" fontId="14" fillId="0" borderId="13" xfId="57" applyNumberFormat="1" applyFont="1" applyBorder="1" applyAlignment="1">
      <alignment vertical="center" wrapText="1"/>
      <protection/>
    </xf>
    <xf numFmtId="3" fontId="23" fillId="0" borderId="13" xfId="57" applyNumberFormat="1" applyFont="1" applyBorder="1" applyAlignment="1">
      <alignment vertical="center" wrapText="1"/>
      <protection/>
    </xf>
    <xf numFmtId="3" fontId="23"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1" fillId="0" borderId="10" xfId="0" applyNumberFormat="1" applyFont="1" applyBorder="1" applyAlignment="1">
      <alignment horizontal="center" vertical="center" wrapText="1"/>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1" fillId="0" borderId="16" xfId="0" applyNumberFormat="1" applyFont="1" applyBorder="1" applyAlignment="1">
      <alignment horizontal="center" vertical="center" wrapText="1"/>
    </xf>
    <xf numFmtId="3" fontId="11" fillId="0" borderId="19" xfId="0" applyNumberFormat="1" applyFont="1" applyBorder="1" applyAlignment="1">
      <alignment horizontal="center" vertical="center" wrapText="1"/>
    </xf>
    <xf numFmtId="3" fontId="11" fillId="0" borderId="10" xfId="0" applyNumberFormat="1" applyFont="1" applyBorder="1" applyAlignment="1">
      <alignment/>
    </xf>
    <xf numFmtId="3" fontId="11" fillId="0" borderId="10" xfId="0" applyNumberFormat="1" applyFont="1" applyFill="1" applyBorder="1" applyAlignment="1">
      <alignment horizontal="left"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locked="0"/>
    </xf>
    <xf numFmtId="3" fontId="11" fillId="0" borderId="10" xfId="0" applyNumberFormat="1" applyFont="1" applyFill="1" applyBorder="1" applyAlignment="1" applyProtection="1">
      <alignment horizontal="right" vertical="center"/>
      <protection locked="0"/>
    </xf>
    <xf numFmtId="3" fontId="11" fillId="0" borderId="10" xfId="0" applyNumberFormat="1" applyFont="1" applyBorder="1" applyAlignment="1">
      <alignment horizontal="right" vertical="center"/>
    </xf>
    <xf numFmtId="3" fontId="11" fillId="0" borderId="10" xfId="0" applyNumberFormat="1" applyFont="1" applyFill="1" applyBorder="1" applyAlignment="1">
      <alignment horizontal="right" vertical="center"/>
    </xf>
    <xf numFmtId="3" fontId="12" fillId="0" borderId="10" xfId="0" applyNumberFormat="1" applyFont="1" applyBorder="1" applyAlignment="1">
      <alignment horizontal="right"/>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1" fillId="0" borderId="10" xfId="0" applyNumberFormat="1" applyFont="1" applyBorder="1" applyAlignment="1">
      <alignment horizontal="right" vertical="center" wrapText="1"/>
    </xf>
    <xf numFmtId="3" fontId="1" fillId="33"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1" fillId="0" borderId="10" xfId="0" applyNumberFormat="1" applyFont="1" applyFill="1" applyBorder="1" applyAlignment="1">
      <alignment horizontal="right" vertical="center" wrapText="1"/>
    </xf>
    <xf numFmtId="3" fontId="1" fillId="33" borderId="10" xfId="0" applyNumberFormat="1" applyFont="1" applyFill="1" applyBorder="1" applyAlignment="1">
      <alignment horizontal="right" vertical="center" wrapText="1"/>
    </xf>
    <xf numFmtId="3" fontId="2" fillId="0" borderId="10" xfId="0" applyNumberFormat="1" applyFont="1" applyBorder="1" applyAlignment="1">
      <alignment horizontal="right"/>
    </xf>
    <xf numFmtId="3" fontId="1" fillId="33" borderId="10" xfId="0" applyNumberFormat="1" applyFont="1" applyFill="1" applyBorder="1" applyAlignment="1">
      <alignment horizontal="right"/>
    </xf>
    <xf numFmtId="3" fontId="2" fillId="34" borderId="10" xfId="0" applyNumberFormat="1" applyFont="1" applyFill="1" applyBorder="1" applyAlignment="1">
      <alignment horizontal="right"/>
    </xf>
    <xf numFmtId="3" fontId="2" fillId="0" borderId="13" xfId="0" applyNumberFormat="1" applyFont="1" applyBorder="1" applyAlignment="1">
      <alignment horizontal="right"/>
    </xf>
    <xf numFmtId="3" fontId="1" fillId="33" borderId="15" xfId="0" applyNumberFormat="1" applyFont="1" applyFill="1" applyBorder="1" applyAlignment="1">
      <alignment horizontal="center" wrapText="1"/>
    </xf>
    <xf numFmtId="3" fontId="2" fillId="0" borderId="15" xfId="0" applyNumberFormat="1" applyFont="1" applyBorder="1" applyAlignment="1">
      <alignment horizontal="center"/>
    </xf>
    <xf numFmtId="3" fontId="1" fillId="33" borderId="15" xfId="0" applyNumberFormat="1" applyFont="1" applyFill="1" applyBorder="1" applyAlignment="1">
      <alignment horizontal="center"/>
    </xf>
    <xf numFmtId="3" fontId="2" fillId="0" borderId="14" xfId="0" applyNumberFormat="1" applyFont="1" applyBorder="1" applyAlignment="1">
      <alignment horizontal="center"/>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3" fontId="2" fillId="0" borderId="37" xfId="0" applyNumberFormat="1" applyFont="1" applyBorder="1" applyAlignment="1">
      <alignment/>
    </xf>
    <xf numFmtId="0" fontId="16" fillId="0" borderId="30"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33" xfId="0" applyFont="1" applyBorder="1" applyAlignment="1">
      <alignment horizontal="center" vertical="center" wrapText="1"/>
    </xf>
    <xf numFmtId="0" fontId="12" fillId="0" borderId="36" xfId="0" applyFont="1" applyBorder="1" applyAlignment="1">
      <alignment/>
    </xf>
    <xf numFmtId="0" fontId="12" fillId="0" borderId="16" xfId="0" applyFont="1" applyBorder="1" applyAlignment="1">
      <alignment/>
    </xf>
    <xf numFmtId="0" fontId="12" fillId="0" borderId="24" xfId="0" applyFont="1" applyBorder="1" applyAlignment="1">
      <alignment/>
    </xf>
    <xf numFmtId="0" fontId="12" fillId="0" borderId="38" xfId="0" applyFont="1" applyBorder="1" applyAlignment="1">
      <alignment/>
    </xf>
    <xf numFmtId="49" fontId="12" fillId="0" borderId="32" xfId="0" applyNumberFormat="1" applyFont="1" applyBorder="1" applyAlignment="1">
      <alignment horizontal="center" vertical="center"/>
    </xf>
    <xf numFmtId="49" fontId="12" fillId="0" borderId="27"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6" fillId="0" borderId="40" xfId="0" applyNumberFormat="1"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2" fillId="34" borderId="38" xfId="0" applyFont="1" applyFill="1" applyBorder="1" applyAlignment="1">
      <alignment/>
    </xf>
    <xf numFmtId="0" fontId="12" fillId="34" borderId="13" xfId="0" applyFont="1" applyFill="1" applyBorder="1" applyAlignment="1">
      <alignment/>
    </xf>
    <xf numFmtId="0" fontId="12" fillId="34" borderId="37" xfId="0" applyFont="1" applyFill="1" applyBorder="1" applyAlignment="1">
      <alignment/>
    </xf>
    <xf numFmtId="49" fontId="12" fillId="35"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33"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5" xfId="0" applyFont="1" applyBorder="1" applyAlignment="1">
      <alignment/>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6"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Fill="1" applyBorder="1" applyAlignment="1">
      <alignment horizontal="center" vertical="center" wrapText="1"/>
    </xf>
    <xf numFmtId="0" fontId="2" fillId="0" borderId="0" xfId="0" applyFont="1" applyAlignment="1">
      <alignment horizontal="center" wrapText="1"/>
    </xf>
    <xf numFmtId="0" fontId="2" fillId="0" borderId="36" xfId="0" applyFont="1" applyBorder="1" applyAlignment="1">
      <alignment/>
    </xf>
    <xf numFmtId="0" fontId="72" fillId="0" borderId="0" xfId="0" applyFont="1" applyAlignment="1">
      <alignment/>
    </xf>
    <xf numFmtId="0" fontId="72" fillId="0" borderId="0" xfId="0" applyFont="1" applyFill="1" applyBorder="1" applyAlignment="1">
      <alignment horizontal="center" vertical="center" wrapText="1"/>
    </xf>
    <xf numFmtId="0" fontId="72" fillId="0" borderId="0" xfId="0" applyFont="1" applyBorder="1" applyAlignment="1">
      <alignment horizontal="right"/>
    </xf>
    <xf numFmtId="0" fontId="72" fillId="0" borderId="0" xfId="0" applyFont="1" applyBorder="1" applyAlignment="1">
      <alignment/>
    </xf>
    <xf numFmtId="0" fontId="72" fillId="0" borderId="43" xfId="0" applyFont="1" applyBorder="1" applyAlignment="1">
      <alignment/>
    </xf>
    <xf numFmtId="49" fontId="15" fillId="33" borderId="14" xfId="0" applyNumberFormat="1" applyFont="1" applyFill="1" applyBorder="1" applyAlignment="1" applyProtection="1">
      <alignment horizontal="center" vertical="center" wrapText="1"/>
      <protection/>
    </xf>
    <xf numFmtId="49" fontId="15" fillId="33" borderId="44" xfId="0" applyNumberFormat="1" applyFont="1" applyFill="1" applyBorder="1" applyAlignment="1" applyProtection="1">
      <alignment horizontal="center" vertical="center" wrapText="1"/>
      <protection/>
    </xf>
    <xf numFmtId="0" fontId="72" fillId="0" borderId="45" xfId="0" applyFont="1" applyBorder="1" applyAlignment="1">
      <alignment horizontal="right"/>
    </xf>
    <xf numFmtId="0" fontId="72" fillId="0" borderId="46" xfId="0" applyFont="1" applyBorder="1" applyAlignment="1">
      <alignment horizontal="right"/>
    </xf>
    <xf numFmtId="49" fontId="15" fillId="33" borderId="41" xfId="0" applyNumberFormat="1" applyFont="1" applyFill="1" applyBorder="1" applyAlignment="1" applyProtection="1">
      <alignment horizontal="center" vertical="center" wrapText="1"/>
      <protection/>
    </xf>
    <xf numFmtId="0" fontId="72" fillId="0" borderId="47" xfId="0" applyFont="1" applyBorder="1" applyAlignment="1">
      <alignment horizontal="right"/>
    </xf>
    <xf numFmtId="0" fontId="72" fillId="0" borderId="35" xfId="0" applyFont="1" applyBorder="1" applyAlignment="1">
      <alignment horizontal="right"/>
    </xf>
    <xf numFmtId="0" fontId="72" fillId="0" borderId="48" xfId="0" applyFont="1" applyBorder="1" applyAlignment="1">
      <alignment horizontal="right"/>
    </xf>
    <xf numFmtId="0" fontId="72" fillId="33" borderId="49" xfId="0" applyFont="1" applyFill="1" applyBorder="1" applyAlignment="1">
      <alignment horizontal="right" vertical="center"/>
    </xf>
    <xf numFmtId="0" fontId="72" fillId="33" borderId="49" xfId="0" applyFont="1" applyFill="1" applyBorder="1" applyAlignment="1">
      <alignment/>
    </xf>
    <xf numFmtId="49" fontId="15" fillId="33" borderId="50" xfId="0" applyNumberFormat="1" applyFont="1" applyFill="1" applyBorder="1" applyAlignment="1" applyProtection="1">
      <alignment horizontal="center" vertical="center" wrapText="1"/>
      <protection/>
    </xf>
    <xf numFmtId="0" fontId="72" fillId="33" borderId="51" xfId="0" applyFont="1" applyFill="1" applyBorder="1" applyAlignment="1">
      <alignment/>
    </xf>
    <xf numFmtId="0" fontId="27" fillId="33" borderId="41" xfId="0" applyFont="1" applyFill="1" applyBorder="1" applyAlignment="1" applyProtection="1">
      <alignment horizontal="center" vertical="center" wrapText="1"/>
      <protection/>
    </xf>
    <xf numFmtId="0" fontId="72" fillId="0" borderId="47" xfId="0" applyFont="1" applyBorder="1" applyAlignment="1">
      <alignment horizontal="center" vertical="center"/>
    </xf>
    <xf numFmtId="0" fontId="72" fillId="0" borderId="35" xfId="0" applyFont="1" applyBorder="1" applyAlignment="1">
      <alignment horizontal="center" vertical="center"/>
    </xf>
    <xf numFmtId="0" fontId="73" fillId="0" borderId="0" xfId="0" applyFont="1" applyAlignment="1">
      <alignment/>
    </xf>
    <xf numFmtId="0" fontId="72" fillId="0" borderId="43" xfId="0" applyFont="1" applyBorder="1" applyAlignment="1">
      <alignment horizontal="right"/>
    </xf>
    <xf numFmtId="3" fontId="72" fillId="0" borderId="32" xfId="0" applyNumberFormat="1" applyFont="1" applyBorder="1" applyAlignment="1">
      <alignment horizontal="right"/>
    </xf>
    <xf numFmtId="3" fontId="72" fillId="0" borderId="19" xfId="0" applyNumberFormat="1" applyFont="1" applyBorder="1" applyAlignment="1">
      <alignment horizontal="right"/>
    </xf>
    <xf numFmtId="3" fontId="72" fillId="0" borderId="52" xfId="0" applyNumberFormat="1" applyFont="1" applyBorder="1" applyAlignment="1">
      <alignment horizontal="right"/>
    </xf>
    <xf numFmtId="3" fontId="72" fillId="0" borderId="17" xfId="0" applyNumberFormat="1" applyFont="1" applyBorder="1" applyAlignment="1">
      <alignment horizontal="right"/>
    </xf>
    <xf numFmtId="3" fontId="72" fillId="0" borderId="27" xfId="0" applyNumberFormat="1" applyFont="1" applyBorder="1" applyAlignment="1">
      <alignment horizontal="right"/>
    </xf>
    <xf numFmtId="3" fontId="72" fillId="0" borderId="15" xfId="0" applyNumberFormat="1" applyFont="1" applyBorder="1" applyAlignment="1">
      <alignment horizontal="right"/>
    </xf>
    <xf numFmtId="3" fontId="72" fillId="0" borderId="53" xfId="0" applyNumberFormat="1" applyFont="1" applyBorder="1" applyAlignment="1">
      <alignment horizontal="right"/>
    </xf>
    <xf numFmtId="3" fontId="72" fillId="0" borderId="11" xfId="0" applyNumberFormat="1" applyFont="1" applyBorder="1" applyAlignment="1">
      <alignment horizontal="right"/>
    </xf>
    <xf numFmtId="3" fontId="72" fillId="0" borderId="12" xfId="0" applyNumberFormat="1" applyFont="1" applyBorder="1" applyAlignment="1">
      <alignment horizontal="right"/>
    </xf>
    <xf numFmtId="3" fontId="72" fillId="0" borderId="14" xfId="0" applyNumberFormat="1" applyFont="1" applyBorder="1" applyAlignment="1">
      <alignment horizontal="right"/>
    </xf>
    <xf numFmtId="3" fontId="72" fillId="0" borderId="44" xfId="0" applyNumberFormat="1" applyFont="1" applyBorder="1" applyAlignment="1">
      <alignment horizontal="right"/>
    </xf>
    <xf numFmtId="3" fontId="72" fillId="0" borderId="18" xfId="0" applyNumberFormat="1" applyFont="1" applyBorder="1" applyAlignment="1">
      <alignment horizontal="right"/>
    </xf>
    <xf numFmtId="3" fontId="72" fillId="33" borderId="54" xfId="0" applyNumberFormat="1" applyFont="1" applyFill="1" applyBorder="1" applyAlignment="1">
      <alignment/>
    </xf>
    <xf numFmtId="3" fontId="72" fillId="33" borderId="34" xfId="0" applyNumberFormat="1" applyFont="1" applyFill="1" applyBorder="1" applyAlignment="1">
      <alignment/>
    </xf>
    <xf numFmtId="3" fontId="72" fillId="33" borderId="55" xfId="0" applyNumberFormat="1" applyFont="1" applyFill="1" applyBorder="1" applyAlignment="1">
      <alignment/>
    </xf>
    <xf numFmtId="3" fontId="72" fillId="33" borderId="22" xfId="0" applyNumberFormat="1" applyFont="1" applyFill="1" applyBorder="1" applyAlignment="1">
      <alignment/>
    </xf>
    <xf numFmtId="3" fontId="72" fillId="0" borderId="47" xfId="0" applyNumberFormat="1" applyFont="1" applyBorder="1" applyAlignment="1">
      <alignment horizontal="right"/>
    </xf>
    <xf numFmtId="3" fontId="72" fillId="0" borderId="45" xfId="0" applyNumberFormat="1" applyFont="1" applyBorder="1" applyAlignment="1">
      <alignment horizontal="right"/>
    </xf>
    <xf numFmtId="3" fontId="72" fillId="0" borderId="35" xfId="0" applyNumberFormat="1" applyFont="1" applyBorder="1" applyAlignment="1">
      <alignment horizontal="right"/>
    </xf>
    <xf numFmtId="3" fontId="72" fillId="0" borderId="46" xfId="0" applyNumberFormat="1" applyFont="1" applyBorder="1" applyAlignment="1">
      <alignment horizontal="right"/>
    </xf>
    <xf numFmtId="3" fontId="72" fillId="0" borderId="48" xfId="0" applyNumberFormat="1" applyFont="1" applyBorder="1" applyAlignment="1">
      <alignment horizontal="right"/>
    </xf>
    <xf numFmtId="3" fontId="72" fillId="0" borderId="56" xfId="0" applyNumberFormat="1" applyFont="1" applyBorder="1" applyAlignment="1">
      <alignment horizontal="right"/>
    </xf>
    <xf numFmtId="0" fontId="72" fillId="0" borderId="26" xfId="0" applyFont="1" applyBorder="1" applyAlignment="1">
      <alignment horizontal="right"/>
    </xf>
    <xf numFmtId="0" fontId="74" fillId="0" borderId="0" xfId="0" applyFont="1" applyAlignment="1">
      <alignment vertical="center"/>
    </xf>
    <xf numFmtId="0" fontId="72" fillId="0" borderId="42" xfId="0" applyFont="1" applyBorder="1" applyAlignment="1">
      <alignment horizontal="center" vertical="center"/>
    </xf>
    <xf numFmtId="0" fontId="0" fillId="0" borderId="57" xfId="0" applyBorder="1" applyAlignment="1">
      <alignment/>
    </xf>
    <xf numFmtId="0" fontId="72" fillId="0" borderId="0" xfId="0" applyFont="1" applyFill="1" applyBorder="1" applyAlignment="1">
      <alignment horizontal="right" vertical="center"/>
    </xf>
    <xf numFmtId="0" fontId="72" fillId="0" borderId="0" xfId="0" applyFont="1" applyFill="1" applyBorder="1" applyAlignment="1">
      <alignment/>
    </xf>
    <xf numFmtId="0" fontId="72" fillId="0" borderId="26" xfId="0" applyFont="1" applyFill="1" applyBorder="1" applyAlignment="1">
      <alignment/>
    </xf>
    <xf numFmtId="0" fontId="11" fillId="0" borderId="15" xfId="0" applyFont="1" applyBorder="1" applyAlignment="1">
      <alignment horizontal="center"/>
    </xf>
    <xf numFmtId="0" fontId="5" fillId="0" borderId="14" xfId="0" applyFont="1" applyBorder="1" applyAlignment="1">
      <alignment horizontal="center"/>
    </xf>
    <xf numFmtId="0" fontId="5" fillId="0" borderId="13" xfId="0" applyFont="1" applyBorder="1" applyAlignment="1">
      <alignment horizontal="center"/>
    </xf>
    <xf numFmtId="3" fontId="2" fillId="0" borderId="21" xfId="0" applyNumberFormat="1" applyFont="1" applyBorder="1" applyAlignment="1">
      <alignment/>
    </xf>
    <xf numFmtId="3" fontId="14" fillId="0" borderId="15" xfId="0" applyNumberFormat="1" applyFont="1" applyBorder="1" applyAlignment="1">
      <alignment horizontal="center" vertical="center" wrapText="1"/>
    </xf>
    <xf numFmtId="3" fontId="2" fillId="0" borderId="0" xfId="0" applyNumberFormat="1" applyFont="1" applyAlignment="1">
      <alignment/>
    </xf>
    <xf numFmtId="4" fontId="2" fillId="0" borderId="10" xfId="0" applyNumberFormat="1" applyFont="1" applyBorder="1" applyAlignment="1">
      <alignment/>
    </xf>
    <xf numFmtId="9" fontId="2" fillId="0" borderId="10" xfId="0" applyNumberFormat="1" applyFont="1" applyBorder="1" applyAlignment="1">
      <alignment/>
    </xf>
    <xf numFmtId="4" fontId="2" fillId="0" borderId="15" xfId="0" applyNumberFormat="1" applyFont="1" applyBorder="1" applyAlignment="1">
      <alignment/>
    </xf>
    <xf numFmtId="3" fontId="23" fillId="0" borderId="0" xfId="57" applyNumberFormat="1" applyFont="1" applyFill="1" applyBorder="1" applyAlignment="1">
      <alignment vertical="center" wrapText="1"/>
      <protection/>
    </xf>
    <xf numFmtId="3" fontId="23" fillId="0" borderId="10" xfId="57" applyNumberFormat="1" applyFont="1" applyBorder="1" applyAlignment="1">
      <alignment horizontal="right" vertical="center" wrapText="1"/>
      <protection/>
    </xf>
    <xf numFmtId="3" fontId="0" fillId="0" borderId="0" xfId="0" applyNumberFormat="1" applyAlignment="1">
      <alignment/>
    </xf>
    <xf numFmtId="0" fontId="12" fillId="0" borderId="10" xfId="0" applyFont="1" applyFill="1" applyBorder="1" applyAlignment="1">
      <alignment/>
    </xf>
    <xf numFmtId="4" fontId="12" fillId="0" borderId="10" xfId="0" applyNumberFormat="1" applyFont="1" applyBorder="1" applyAlignment="1">
      <alignment/>
    </xf>
    <xf numFmtId="4" fontId="12" fillId="0" borderId="15" xfId="0" applyNumberFormat="1" applyFont="1" applyBorder="1" applyAlignment="1">
      <alignment/>
    </xf>
    <xf numFmtId="4" fontId="12" fillId="35" borderId="58" xfId="0" applyNumberFormat="1" applyFont="1" applyFill="1" applyBorder="1" applyAlignment="1">
      <alignment/>
    </xf>
    <xf numFmtId="3" fontId="11" fillId="0" borderId="0" xfId="0" applyNumberFormat="1" applyFont="1" applyAlignment="1">
      <alignment horizontal="left" wrapText="1"/>
    </xf>
    <xf numFmtId="3" fontId="11" fillId="0" borderId="0" xfId="0" applyNumberFormat="1" applyFont="1" applyAlignment="1">
      <alignment horizontal="left" vertical="center" wrapText="1"/>
    </xf>
    <xf numFmtId="3" fontId="11" fillId="0" borderId="0" xfId="0" applyNumberFormat="1" applyFont="1" applyAlignment="1">
      <alignment/>
    </xf>
    <xf numFmtId="3" fontId="2" fillId="0" borderId="0" xfId="0" applyNumberFormat="1" applyFont="1" applyAlignment="1">
      <alignment/>
    </xf>
    <xf numFmtId="0" fontId="12" fillId="0" borderId="59" xfId="0" applyFont="1" applyBorder="1" applyAlignment="1">
      <alignment horizontal="center" vertical="center"/>
    </xf>
    <xf numFmtId="4" fontId="11" fillId="0" borderId="0" xfId="0" applyNumberFormat="1" applyFont="1" applyBorder="1" applyAlignment="1">
      <alignment/>
    </xf>
    <xf numFmtId="0" fontId="11" fillId="0" borderId="10" xfId="0" applyFont="1" applyBorder="1" applyAlignment="1">
      <alignment horizontal="center"/>
    </xf>
    <xf numFmtId="0" fontId="5" fillId="0" borderId="0" xfId="0" applyFont="1" applyAlignment="1">
      <alignment horizontal="center"/>
    </xf>
    <xf numFmtId="49" fontId="12" fillId="35" borderId="44" xfId="0" applyNumberFormat="1" applyFont="1" applyFill="1" applyBorder="1" applyAlignment="1">
      <alignment horizontal="center" vertical="center"/>
    </xf>
    <xf numFmtId="3" fontId="2" fillId="0" borderId="0" xfId="0" applyNumberFormat="1" applyFont="1" applyBorder="1" applyAlignment="1">
      <alignment horizontal="right" wrapText="1"/>
    </xf>
    <xf numFmtId="3" fontId="2" fillId="0" borderId="0" xfId="0" applyNumberFormat="1" applyFont="1" applyBorder="1" applyAlignment="1">
      <alignment horizontal="right"/>
    </xf>
    <xf numFmtId="3" fontId="2" fillId="0" borderId="0" xfId="0" applyNumberFormat="1" applyFont="1" applyAlignment="1">
      <alignment vertical="center"/>
    </xf>
    <xf numFmtId="0" fontId="2" fillId="34" borderId="0" xfId="0" applyFont="1" applyFill="1" applyAlignment="1">
      <alignment vertical="center"/>
    </xf>
    <xf numFmtId="3" fontId="2" fillId="34" borderId="0" xfId="0" applyNumberFormat="1" applyFont="1" applyFill="1" applyAlignment="1">
      <alignment vertical="center"/>
    </xf>
    <xf numFmtId="4" fontId="12" fillId="0" borderId="33" xfId="0" applyNumberFormat="1" applyFont="1" applyBorder="1" applyAlignment="1">
      <alignment/>
    </xf>
    <xf numFmtId="4" fontId="12" fillId="0" borderId="19" xfId="0" applyNumberFormat="1" applyFont="1" applyBorder="1" applyAlignment="1">
      <alignment/>
    </xf>
    <xf numFmtId="0" fontId="11" fillId="34" borderId="0" xfId="0" applyFont="1" applyFill="1" applyAlignment="1">
      <alignment horizontal="left" vertical="center" wrapText="1"/>
    </xf>
    <xf numFmtId="3" fontId="2" fillId="34" borderId="10" xfId="0" applyNumberFormat="1" applyFont="1" applyFill="1" applyBorder="1" applyAlignment="1">
      <alignment horizontal="right" vertical="center"/>
    </xf>
    <xf numFmtId="3" fontId="12" fillId="34" borderId="10" xfId="0" applyNumberFormat="1" applyFont="1" applyFill="1" applyBorder="1" applyAlignment="1" applyProtection="1">
      <alignment horizontal="right" vertical="center"/>
      <protection/>
    </xf>
    <xf numFmtId="3" fontId="12" fillId="34" borderId="10" xfId="0" applyNumberFormat="1" applyFont="1" applyFill="1" applyBorder="1" applyAlignment="1" applyProtection="1">
      <alignment horizontal="right" vertical="center"/>
      <protection locked="0"/>
    </xf>
    <xf numFmtId="3" fontId="2" fillId="34" borderId="10" xfId="0" applyNumberFormat="1" applyFont="1" applyFill="1" applyBorder="1" applyAlignment="1">
      <alignment horizontal="right" vertical="center" wrapText="1"/>
    </xf>
    <xf numFmtId="3" fontId="2" fillId="34" borderId="10" xfId="0" applyNumberFormat="1" applyFont="1" applyFill="1" applyBorder="1" applyAlignment="1">
      <alignment horizontal="right"/>
    </xf>
    <xf numFmtId="3" fontId="1" fillId="34" borderId="10" xfId="0" applyNumberFormat="1" applyFont="1" applyFill="1" applyBorder="1" applyAlignment="1">
      <alignment horizontal="right"/>
    </xf>
    <xf numFmtId="3" fontId="11" fillId="34" borderId="10" xfId="0" applyNumberFormat="1" applyFont="1" applyFill="1" applyBorder="1" applyAlignment="1">
      <alignment horizontal="center" vertical="center" wrapText="1"/>
    </xf>
    <xf numFmtId="4" fontId="12" fillId="35" borderId="14" xfId="0" applyNumberFormat="1" applyFont="1" applyFill="1" applyBorder="1" applyAlignment="1">
      <alignment/>
    </xf>
    <xf numFmtId="3" fontId="11" fillId="34" borderId="13" xfId="0" applyNumberFormat="1" applyFont="1" applyFill="1" applyBorder="1" applyAlignment="1">
      <alignment horizontal="center" vertical="center" wrapText="1"/>
    </xf>
    <xf numFmtId="49" fontId="16" fillId="0" borderId="23"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0" fontId="12" fillId="0" borderId="0" xfId="0" applyFont="1" applyFill="1" applyBorder="1" applyAlignment="1">
      <alignment/>
    </xf>
    <xf numFmtId="49" fontId="12" fillId="0" borderId="60" xfId="0" applyNumberFormat="1" applyFont="1" applyBorder="1" applyAlignment="1">
      <alignment horizontal="center" vertical="center"/>
    </xf>
    <xf numFmtId="49" fontId="12" fillId="0" borderId="61" xfId="0" applyNumberFormat="1" applyFont="1" applyBorder="1" applyAlignment="1">
      <alignment horizontal="center" vertical="center"/>
    </xf>
    <xf numFmtId="49" fontId="12" fillId="0" borderId="62" xfId="0" applyNumberFormat="1" applyFont="1" applyBorder="1" applyAlignment="1">
      <alignment horizontal="center" vertical="center"/>
    </xf>
    <xf numFmtId="49" fontId="12" fillId="35" borderId="63" xfId="0" applyNumberFormat="1" applyFont="1" applyFill="1" applyBorder="1" applyAlignment="1">
      <alignment horizontal="center" vertical="center"/>
    </xf>
    <xf numFmtId="4" fontId="12" fillId="0" borderId="16" xfId="0" applyNumberFormat="1" applyFont="1" applyBorder="1" applyAlignment="1">
      <alignment/>
    </xf>
    <xf numFmtId="0" fontId="12" fillId="0" borderId="23" xfId="0" applyFont="1" applyFill="1" applyBorder="1" applyAlignment="1">
      <alignment/>
    </xf>
    <xf numFmtId="0" fontId="12" fillId="0" borderId="24" xfId="0" applyFont="1" applyFill="1" applyBorder="1" applyAlignment="1">
      <alignment/>
    </xf>
    <xf numFmtId="0" fontId="12" fillId="0" borderId="11" xfId="0" applyFont="1" applyFill="1" applyBorder="1" applyAlignment="1">
      <alignment/>
    </xf>
    <xf numFmtId="0" fontId="12" fillId="0" borderId="64" xfId="0" applyFont="1" applyFill="1" applyBorder="1" applyAlignment="1">
      <alignment/>
    </xf>
    <xf numFmtId="0" fontId="12" fillId="34" borderId="22" xfId="0" applyFont="1" applyFill="1" applyBorder="1" applyAlignment="1">
      <alignment/>
    </xf>
    <xf numFmtId="4" fontId="12" fillId="35" borderId="34" xfId="0" applyNumberFormat="1" applyFont="1" applyFill="1" applyBorder="1" applyAlignment="1">
      <alignment/>
    </xf>
    <xf numFmtId="4" fontId="11" fillId="34" borderId="0" xfId="0" applyNumberFormat="1" applyFont="1" applyFill="1" applyBorder="1" applyAlignment="1">
      <alignment horizontal="center" vertical="center" wrapText="1"/>
    </xf>
    <xf numFmtId="3" fontId="11" fillId="0" borderId="0" xfId="0" applyNumberFormat="1" applyFont="1" applyBorder="1" applyAlignment="1">
      <alignment/>
    </xf>
    <xf numFmtId="3" fontId="0" fillId="0" borderId="0" xfId="0" applyNumberFormat="1" applyFill="1" applyBorder="1" applyAlignment="1">
      <alignment/>
    </xf>
    <xf numFmtId="3" fontId="1" fillId="34" borderId="53" xfId="0" applyNumberFormat="1" applyFont="1" applyFill="1" applyBorder="1" applyAlignment="1">
      <alignment horizontal="right"/>
    </xf>
    <xf numFmtId="3" fontId="12" fillId="0" borderId="0" xfId="0" applyNumberFormat="1" applyFont="1" applyAlignment="1">
      <alignment vertical="center"/>
    </xf>
    <xf numFmtId="0" fontId="69" fillId="0" borderId="10" xfId="0" applyFont="1" applyBorder="1" applyAlignment="1">
      <alignment horizontal="center"/>
    </xf>
    <xf numFmtId="3" fontId="1" fillId="34" borderId="10" xfId="0" applyNumberFormat="1" applyFont="1" applyFill="1" applyBorder="1" applyAlignment="1">
      <alignment horizontal="right" vertical="center" wrapText="1"/>
    </xf>
    <xf numFmtId="3" fontId="1" fillId="34" borderId="10" xfId="0" applyNumberFormat="1" applyFont="1" applyFill="1" applyBorder="1" applyAlignment="1">
      <alignment horizontal="right"/>
    </xf>
    <xf numFmtId="0" fontId="14" fillId="0" borderId="33" xfId="0" applyFont="1" applyBorder="1" applyAlignment="1">
      <alignment horizontal="center" vertical="center" wrapText="1"/>
    </xf>
    <xf numFmtId="0" fontId="14" fillId="0" borderId="24" xfId="0" applyFont="1" applyBorder="1" applyAlignment="1">
      <alignment horizontal="center" vertical="center" wrapText="1"/>
    </xf>
    <xf numFmtId="3" fontId="2" fillId="0" borderId="10" xfId="0" applyNumberFormat="1" applyFont="1" applyBorder="1" applyAlignment="1">
      <alignment horizontal="center"/>
    </xf>
    <xf numFmtId="3" fontId="2" fillId="0" borderId="36" xfId="0" applyNumberFormat="1" applyFont="1" applyBorder="1" applyAlignment="1">
      <alignment horizontal="center"/>
    </xf>
    <xf numFmtId="3" fontId="2" fillId="0" borderId="15" xfId="0" applyNumberFormat="1" applyFont="1" applyBorder="1" applyAlignment="1">
      <alignment horizontal="center"/>
    </xf>
    <xf numFmtId="3" fontId="2" fillId="0" borderId="37" xfId="0" applyNumberFormat="1" applyFont="1" applyBorder="1" applyAlignment="1">
      <alignment horizontal="center"/>
    </xf>
    <xf numFmtId="0" fontId="2" fillId="0" borderId="15" xfId="0" applyFont="1" applyBorder="1" applyAlignment="1">
      <alignment horizontal="center"/>
    </xf>
    <xf numFmtId="3" fontId="11" fillId="34" borderId="16" xfId="0" applyNumberFormat="1" applyFont="1" applyFill="1" applyBorder="1" applyAlignment="1">
      <alignment horizontal="center" vertical="center" wrapText="1"/>
    </xf>
    <xf numFmtId="3" fontId="2" fillId="0" borderId="13" xfId="0" applyNumberFormat="1" applyFont="1" applyBorder="1" applyAlignment="1">
      <alignment horizontal="center"/>
    </xf>
    <xf numFmtId="9" fontId="2" fillId="0" borderId="0" xfId="60" applyFont="1" applyAlignment="1">
      <alignment/>
    </xf>
    <xf numFmtId="4" fontId="2" fillId="0" borderId="21" xfId="0" applyNumberFormat="1" applyFont="1" applyBorder="1" applyAlignment="1">
      <alignment horizontal="center"/>
    </xf>
    <xf numFmtId="4" fontId="2" fillId="0" borderId="14" xfId="0" applyNumberFormat="1" applyFont="1" applyBorder="1" applyAlignment="1">
      <alignment horizontal="center"/>
    </xf>
    <xf numFmtId="0" fontId="0" fillId="0" borderId="0" xfId="57">
      <alignment/>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3" fontId="2" fillId="0" borderId="15" xfId="0" applyNumberFormat="1" applyFont="1" applyBorder="1" applyAlignment="1">
      <alignment/>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2" fillId="0" borderId="15" xfId="0" applyFont="1" applyBorder="1" applyAlignment="1">
      <alignment wrapText="1"/>
    </xf>
    <xf numFmtId="0" fontId="2" fillId="34" borderId="15" xfId="0" applyFont="1" applyFill="1" applyBorder="1" applyAlignment="1">
      <alignment wrapText="1"/>
    </xf>
    <xf numFmtId="0" fontId="2" fillId="34" borderId="15" xfId="0" applyFont="1" applyFill="1" applyBorder="1" applyAlignment="1">
      <alignment/>
    </xf>
    <xf numFmtId="0" fontId="1" fillId="34" borderId="15" xfId="0" applyFont="1" applyFill="1" applyBorder="1" applyAlignment="1">
      <alignment/>
    </xf>
    <xf numFmtId="0" fontId="14" fillId="34" borderId="15" xfId="0" applyFont="1" applyFill="1" applyBorder="1" applyAlignment="1">
      <alignment/>
    </xf>
    <xf numFmtId="0" fontId="14" fillId="0" borderId="15" xfId="0" applyFont="1" applyBorder="1" applyAlignment="1">
      <alignment/>
    </xf>
    <xf numFmtId="0" fontId="14" fillId="0" borderId="58" xfId="0" applyFont="1" applyBorder="1" applyAlignment="1">
      <alignment/>
    </xf>
    <xf numFmtId="0" fontId="0" fillId="0" borderId="19" xfId="0" applyBorder="1" applyAlignment="1">
      <alignment/>
    </xf>
    <xf numFmtId="0" fontId="0" fillId="0" borderId="51" xfId="0" applyBorder="1" applyAlignment="1">
      <alignment/>
    </xf>
    <xf numFmtId="0" fontId="12" fillId="0" borderId="53" xfId="0" applyFont="1" applyBorder="1" applyAlignment="1">
      <alignment vertical="center"/>
    </xf>
    <xf numFmtId="0" fontId="11" fillId="0" borderId="53" xfId="0" applyFont="1" applyBorder="1" applyAlignment="1">
      <alignment vertical="center"/>
    </xf>
    <xf numFmtId="0" fontId="2" fillId="0" borderId="53" xfId="0" applyFont="1" applyBorder="1" applyAlignment="1">
      <alignment vertical="center"/>
    </xf>
    <xf numFmtId="0" fontId="2" fillId="0" borderId="15" xfId="0" applyFont="1" applyBorder="1" applyAlignment="1">
      <alignment vertical="center"/>
    </xf>
    <xf numFmtId="0" fontId="2" fillId="0" borderId="14" xfId="0" applyFont="1" applyBorder="1" applyAlignment="1">
      <alignment vertical="center"/>
    </xf>
    <xf numFmtId="4" fontId="2"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4" fontId="14" fillId="0" borderId="10" xfId="0" applyNumberFormat="1" applyFont="1" applyBorder="1" applyAlignment="1">
      <alignment horizontal="center" vertical="center" wrapText="1"/>
    </xf>
    <xf numFmtId="3" fontId="14" fillId="34" borderId="10" xfId="57" applyNumberFormat="1" applyFont="1" applyFill="1" applyBorder="1" applyAlignment="1">
      <alignment vertical="center" wrapText="1"/>
      <protection/>
    </xf>
    <xf numFmtId="3" fontId="23" fillId="34" borderId="10" xfId="57" applyNumberFormat="1" applyFont="1" applyFill="1" applyBorder="1" applyAlignment="1">
      <alignment vertical="center" wrapText="1"/>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2" fillId="0" borderId="36" xfId="0" applyFont="1" applyBorder="1" applyAlignment="1">
      <alignment horizontal="right"/>
    </xf>
    <xf numFmtId="14" fontId="2" fillId="0" borderId="36" xfId="0" applyNumberFormat="1" applyFont="1" applyBorder="1" applyAlignment="1">
      <alignment/>
    </xf>
    <xf numFmtId="3" fontId="14" fillId="34" borderId="10" xfId="57" applyNumberFormat="1" applyFont="1" applyFill="1" applyBorder="1" applyAlignment="1">
      <alignment vertical="center" wrapText="1"/>
      <protection/>
    </xf>
    <xf numFmtId="0" fontId="1" fillId="34" borderId="15" xfId="0" applyFont="1" applyFill="1" applyBorder="1" applyAlignment="1">
      <alignment wrapText="1"/>
    </xf>
    <xf numFmtId="49" fontId="5" fillId="0" borderId="0" xfId="0" applyNumberFormat="1" applyFont="1" applyAlignment="1">
      <alignment/>
    </xf>
    <xf numFmtId="0" fontId="11" fillId="0" borderId="0" xfId="0" applyFont="1" applyAlignment="1">
      <alignment horizontal="center"/>
    </xf>
    <xf numFmtId="0" fontId="16" fillId="0" borderId="0" xfId="0" applyFont="1" applyAlignment="1">
      <alignment/>
    </xf>
    <xf numFmtId="49" fontId="16" fillId="0" borderId="0" xfId="0" applyNumberFormat="1" applyFont="1" applyAlignment="1">
      <alignment/>
    </xf>
    <xf numFmtId="0" fontId="20" fillId="0" borderId="0" xfId="0" applyFont="1" applyAlignment="1">
      <alignment horizontal="center"/>
    </xf>
    <xf numFmtId="49" fontId="5" fillId="0" borderId="0" xfId="0" applyNumberFormat="1" applyFont="1" applyAlignment="1">
      <alignment/>
    </xf>
    <xf numFmtId="0" fontId="11" fillId="0" borderId="0" xfId="0" applyFont="1" applyAlignment="1">
      <alignment/>
    </xf>
    <xf numFmtId="0" fontId="11" fillId="0" borderId="0" xfId="0" applyFont="1" applyAlignment="1">
      <alignment horizontal="left"/>
    </xf>
    <xf numFmtId="0" fontId="28" fillId="0" borderId="0" xfId="0" applyFont="1" applyAlignment="1">
      <alignment/>
    </xf>
    <xf numFmtId="49" fontId="28" fillId="0" borderId="0" xfId="0" applyNumberFormat="1" applyFont="1" applyAlignment="1">
      <alignment/>
    </xf>
    <xf numFmtId="0" fontId="20" fillId="0" borderId="0" xfId="0" applyFont="1" applyAlignment="1">
      <alignment/>
    </xf>
    <xf numFmtId="0" fontId="20" fillId="0" borderId="0" xfId="0" applyFont="1" applyAlignment="1">
      <alignment/>
    </xf>
    <xf numFmtId="0" fontId="19"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5"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13" xfId="0" applyFont="1" applyBorder="1" applyAlignment="1">
      <alignment horizontal="center" vertical="center" wrapText="1"/>
    </xf>
    <xf numFmtId="0" fontId="19" fillId="0" borderId="0" xfId="0" applyFont="1" applyBorder="1" applyAlignment="1">
      <alignment horizontal="center" vertical="center" wrapText="1"/>
    </xf>
    <xf numFmtId="3" fontId="5" fillId="0" borderId="66" xfId="0" applyNumberFormat="1" applyFont="1" applyFill="1" applyBorder="1" applyAlignment="1">
      <alignment horizontal="center" vertical="center" wrapText="1"/>
    </xf>
    <xf numFmtId="3" fontId="5" fillId="0" borderId="37" xfId="0" applyNumberFormat="1" applyFont="1" applyFill="1" applyBorder="1" applyAlignment="1">
      <alignment horizontal="center" vertical="center" wrapText="1"/>
    </xf>
    <xf numFmtId="3" fontId="5" fillId="0" borderId="68" xfId="0" applyNumberFormat="1" applyFont="1" applyFill="1" applyBorder="1" applyAlignment="1">
      <alignment horizontal="center" vertical="center" wrapText="1"/>
    </xf>
    <xf numFmtId="3" fontId="5" fillId="0" borderId="69" xfId="0" applyNumberFormat="1" applyFont="1" applyFill="1" applyBorder="1" applyAlignment="1">
      <alignment horizontal="center" vertical="center" wrapText="1"/>
    </xf>
    <xf numFmtId="0" fontId="5" fillId="0" borderId="65" xfId="0" applyFont="1" applyBorder="1" applyAlignment="1">
      <alignment horizontal="center" vertical="center" wrapText="1"/>
    </xf>
    <xf numFmtId="0" fontId="5" fillId="0" borderId="34"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55" xfId="0" applyNumberFormat="1" applyFont="1" applyFill="1" applyBorder="1" applyAlignment="1">
      <alignment horizontal="center" vertical="center" wrapText="1"/>
    </xf>
    <xf numFmtId="0" fontId="5" fillId="0" borderId="66" xfId="0" applyFont="1" applyBorder="1" applyAlignment="1">
      <alignment horizontal="center" vertical="center" wrapText="1"/>
    </xf>
    <xf numFmtId="0" fontId="5" fillId="0" borderId="37" xfId="0" applyFont="1" applyBorder="1" applyAlignment="1">
      <alignment horizontal="center" vertical="center" wrapText="1"/>
    </xf>
    <xf numFmtId="0" fontId="19"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1" xfId="0" applyFont="1" applyFill="1" applyBorder="1" applyAlignment="1">
      <alignment horizontal="center" vertical="center" wrapText="1"/>
    </xf>
    <xf numFmtId="0" fontId="1" fillId="0" borderId="66" xfId="0" applyFont="1" applyBorder="1" applyAlignment="1">
      <alignment horizontal="center" vertical="center" wrapText="1"/>
    </xf>
    <xf numFmtId="0" fontId="1" fillId="0" borderId="37" xfId="0" applyFont="1" applyBorder="1" applyAlignment="1">
      <alignment horizontal="center" vertical="center" wrapText="1"/>
    </xf>
    <xf numFmtId="0" fontId="75" fillId="0" borderId="0" xfId="0" applyFont="1" applyFill="1" applyBorder="1" applyAlignment="1">
      <alignment horizontal="left" vertical="center" wrapText="1"/>
    </xf>
    <xf numFmtId="0" fontId="2" fillId="0" borderId="0" xfId="0" applyFont="1" applyAlignment="1">
      <alignment horizontal="center"/>
    </xf>
    <xf numFmtId="0" fontId="11" fillId="0" borderId="0" xfId="0" applyFont="1" applyAlignment="1">
      <alignment horizont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7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1" fillId="0" borderId="0" xfId="0" applyFont="1" applyBorder="1" applyAlignment="1">
      <alignment horizontal="left"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3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72"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3" xfId="0" applyNumberFormat="1" applyFont="1" applyBorder="1" applyAlignment="1">
      <alignment horizontal="center" vertical="center" wrapText="1"/>
    </xf>
    <xf numFmtId="2" fontId="1" fillId="0" borderId="26" xfId="0" applyNumberFormat="1" applyFont="1" applyBorder="1" applyAlignment="1">
      <alignment horizontal="center" vertical="center" wrapText="1"/>
    </xf>
    <xf numFmtId="2" fontId="1" fillId="0" borderId="70" xfId="0" applyNumberFormat="1" applyFont="1" applyBorder="1" applyAlignment="1">
      <alignment horizontal="center" vertical="center" wrapText="1"/>
    </xf>
    <xf numFmtId="2" fontId="1" fillId="0" borderId="57"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8" xfId="0" applyNumberFormat="1" applyFont="1" applyBorder="1" applyAlignment="1">
      <alignment horizontal="center" vertical="center" wrapText="1"/>
    </xf>
    <xf numFmtId="0" fontId="2" fillId="0" borderId="0" xfId="0" applyFont="1" applyAlignment="1">
      <alignment horizontal="left"/>
    </xf>
    <xf numFmtId="0" fontId="1" fillId="0" borderId="0" xfId="0" applyFont="1" applyAlignment="1">
      <alignment horizontal="right"/>
    </xf>
    <xf numFmtId="0" fontId="13" fillId="0" borderId="66" xfId="0" applyFont="1" applyFill="1" applyBorder="1" applyAlignment="1">
      <alignment horizontal="center" vertical="center" wrapText="1"/>
    </xf>
    <xf numFmtId="0" fontId="13" fillId="0" borderId="37" xfId="0" applyFont="1" applyFill="1" applyBorder="1" applyAlignment="1">
      <alignment horizontal="center" vertical="center" wrapText="1"/>
    </xf>
    <xf numFmtId="0" fontId="13" fillId="0" borderId="67"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69" fillId="0" borderId="74" xfId="0" applyFont="1" applyBorder="1" applyAlignment="1">
      <alignment horizontal="center" vertical="center" wrapText="1"/>
    </xf>
    <xf numFmtId="0" fontId="69" fillId="0" borderId="75" xfId="0" applyFont="1" applyBorder="1" applyAlignment="1">
      <alignment horizontal="center" vertical="center" wrapText="1"/>
    </xf>
    <xf numFmtId="0" fontId="69"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68" xfId="0" applyFont="1" applyBorder="1" applyAlignment="1">
      <alignment horizontal="center" vertical="center" wrapText="1"/>
    </xf>
    <xf numFmtId="0" fontId="13" fillId="0" borderId="55" xfId="0" applyFont="1" applyBorder="1" applyAlignment="1">
      <alignment horizontal="center" vertical="center" wrapText="1"/>
    </xf>
    <xf numFmtId="0" fontId="11" fillId="0" borderId="0" xfId="0" applyFont="1" applyAlignment="1">
      <alignment horizontal="left" vertical="center"/>
    </xf>
    <xf numFmtId="0" fontId="1" fillId="0" borderId="76" xfId="0" applyFont="1" applyBorder="1" applyAlignment="1">
      <alignment horizontal="center" wrapText="1" shrinkToFit="1"/>
    </xf>
    <xf numFmtId="0" fontId="1" fillId="0" borderId="77" xfId="0" applyFont="1" applyBorder="1" applyAlignment="1">
      <alignment horizontal="center" wrapText="1" shrinkToFit="1"/>
    </xf>
    <xf numFmtId="0" fontId="1" fillId="0" borderId="66" xfId="0" applyFont="1" applyBorder="1" applyAlignment="1">
      <alignment horizontal="center" vertical="center" wrapText="1" shrinkToFit="1"/>
    </xf>
    <xf numFmtId="0" fontId="1" fillId="0" borderId="37"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8" xfId="0" applyFont="1" applyBorder="1" applyAlignment="1">
      <alignment horizontal="center" vertical="center"/>
    </xf>
    <xf numFmtId="0" fontId="12" fillId="0" borderId="49" xfId="0" applyFont="1" applyBorder="1" applyAlignment="1">
      <alignment horizontal="center" vertical="center"/>
    </xf>
    <xf numFmtId="0" fontId="12" fillId="0" borderId="59" xfId="0" applyFont="1" applyBorder="1" applyAlignment="1">
      <alignment horizontal="center" vertical="center"/>
    </xf>
    <xf numFmtId="0" fontId="24" fillId="0" borderId="0" xfId="0" applyFont="1" applyAlignment="1">
      <alignment horizontal="center"/>
    </xf>
    <xf numFmtId="0" fontId="12" fillId="0" borderId="79" xfId="0" applyFont="1" applyBorder="1" applyAlignment="1">
      <alignment horizontal="center" vertical="center" wrapText="1"/>
    </xf>
    <xf numFmtId="0" fontId="12" fillId="0" borderId="78" xfId="0" applyFont="1" applyBorder="1" applyAlignment="1">
      <alignment horizontal="center" vertical="center" wrapText="1"/>
    </xf>
    <xf numFmtId="0" fontId="12" fillId="0" borderId="49" xfId="0" applyFont="1" applyBorder="1" applyAlignment="1">
      <alignment horizontal="center" vertical="center" wrapText="1"/>
    </xf>
    <xf numFmtId="0" fontId="72" fillId="0" borderId="18" xfId="0" applyFont="1" applyBorder="1" applyAlignment="1">
      <alignment horizontal="right" vertical="center"/>
    </xf>
    <xf numFmtId="0" fontId="72" fillId="0" borderId="56" xfId="0" applyFont="1" applyBorder="1" applyAlignment="1">
      <alignment horizontal="right" vertical="center"/>
    </xf>
    <xf numFmtId="0" fontId="76" fillId="0" borderId="0" xfId="0" applyFont="1" applyAlignment="1">
      <alignment horizontal="center"/>
    </xf>
    <xf numFmtId="0" fontId="72" fillId="33" borderId="60" xfId="0" applyFont="1" applyFill="1" applyBorder="1" applyAlignment="1">
      <alignment horizontal="center"/>
    </xf>
    <xf numFmtId="0" fontId="72" fillId="33" borderId="45" xfId="0" applyFont="1" applyFill="1" applyBorder="1" applyAlignment="1">
      <alignment horizontal="center"/>
    </xf>
    <xf numFmtId="0" fontId="72" fillId="33" borderId="72" xfId="0" applyFont="1" applyFill="1" applyBorder="1" applyAlignment="1">
      <alignment horizontal="center"/>
    </xf>
    <xf numFmtId="0" fontId="72" fillId="33" borderId="71" xfId="0" applyFont="1" applyFill="1" applyBorder="1" applyAlignment="1">
      <alignment horizontal="center"/>
    </xf>
    <xf numFmtId="0" fontId="72" fillId="33" borderId="61" xfId="0" applyFont="1" applyFill="1" applyBorder="1" applyAlignment="1">
      <alignment horizontal="center"/>
    </xf>
    <xf numFmtId="0" fontId="72" fillId="33" borderId="73" xfId="0" applyFont="1" applyFill="1" applyBorder="1" applyAlignment="1">
      <alignment horizontal="center"/>
    </xf>
    <xf numFmtId="0" fontId="72" fillId="33" borderId="70" xfId="0" applyFont="1" applyFill="1" applyBorder="1" applyAlignment="1">
      <alignment horizontal="center"/>
    </xf>
    <xf numFmtId="0" fontId="72" fillId="33" borderId="26" xfId="0" applyFont="1" applyFill="1" applyBorder="1" applyAlignment="1">
      <alignment horizontal="center"/>
    </xf>
    <xf numFmtId="0" fontId="27" fillId="33" borderId="59" xfId="0" applyFont="1" applyFill="1" applyBorder="1" applyAlignment="1" applyProtection="1">
      <alignment horizontal="center" vertical="center" wrapText="1"/>
      <protection/>
    </xf>
    <xf numFmtId="0" fontId="27" fillId="33" borderId="49" xfId="0" applyFont="1" applyFill="1" applyBorder="1" applyAlignment="1" applyProtection="1">
      <alignment horizontal="center" vertical="center" wrapText="1"/>
      <protection/>
    </xf>
    <xf numFmtId="49" fontId="15" fillId="33" borderId="70" xfId="0" applyNumberFormat="1" applyFont="1" applyFill="1" applyBorder="1" applyAlignment="1" applyProtection="1">
      <alignment horizontal="center" vertical="center" wrapText="1"/>
      <protection/>
    </xf>
    <xf numFmtId="49" fontId="15" fillId="33" borderId="51" xfId="0" applyNumberFormat="1" applyFont="1" applyFill="1" applyBorder="1" applyAlignment="1" applyProtection="1">
      <alignment horizontal="center" vertical="center" wrapText="1"/>
      <protection/>
    </xf>
    <xf numFmtId="0" fontId="72" fillId="0" borderId="63" xfId="0" applyFont="1" applyBorder="1" applyAlignment="1">
      <alignment horizontal="right"/>
    </xf>
    <xf numFmtId="0" fontId="72" fillId="0" borderId="56" xfId="0" applyFont="1" applyBorder="1" applyAlignment="1">
      <alignment horizontal="right"/>
    </xf>
    <xf numFmtId="0" fontId="14" fillId="0" borderId="0" xfId="57" applyFont="1" applyAlignment="1">
      <alignment horizontal="left" wrapText="1"/>
      <protection/>
    </xf>
    <xf numFmtId="0" fontId="22"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3" fontId="14" fillId="34" borderId="10" xfId="57" applyNumberFormat="1" applyFont="1" applyFill="1" applyBorder="1" applyAlignment="1">
      <alignment vertical="center" wrapText="1"/>
      <protection/>
    </xf>
    <xf numFmtId="3" fontId="23" fillId="34" borderId="10" xfId="57" applyNumberFormat="1" applyFont="1" applyFill="1" applyBorder="1" applyAlignment="1">
      <alignment vertical="center" wrapText="1"/>
      <protection/>
    </xf>
    <xf numFmtId="3" fontId="23" fillId="34" borderId="15" xfId="57" applyNumberFormat="1" applyFont="1" applyFill="1" applyBorder="1" applyAlignment="1">
      <alignment vertical="center" wrapText="1"/>
      <protection/>
    </xf>
    <xf numFmtId="0" fontId="22" fillId="35" borderId="20" xfId="57" applyFont="1" applyFill="1" applyBorder="1" applyAlignment="1">
      <alignment horizontal="left" vertical="center" wrapText="1"/>
      <protection/>
    </xf>
    <xf numFmtId="0" fontId="22" fillId="35" borderId="17" xfId="57" applyFont="1" applyFill="1" applyBorder="1" applyAlignment="1">
      <alignment horizontal="left" vertical="center" wrapText="1"/>
      <protection/>
    </xf>
    <xf numFmtId="0" fontId="13" fillId="35" borderId="10" xfId="57" applyFont="1" applyFill="1" applyBorder="1" applyAlignment="1">
      <alignment vertical="center" wrapText="1"/>
      <protection/>
    </xf>
    <xf numFmtId="0" fontId="13" fillId="35" borderId="10" xfId="57" applyFont="1" applyFill="1" applyBorder="1" applyAlignment="1">
      <alignment horizontal="center" vertical="center" wrapText="1"/>
      <protection/>
    </xf>
    <xf numFmtId="3" fontId="23" fillId="35" borderId="10" xfId="57" applyNumberFormat="1" applyFont="1" applyFill="1" applyBorder="1" applyAlignment="1">
      <alignment horizontal="center" vertical="center" wrapText="1"/>
      <protection/>
    </xf>
    <xf numFmtId="3" fontId="23" fillId="35" borderId="15" xfId="57" applyNumberFormat="1" applyFont="1" applyFill="1" applyBorder="1" applyAlignment="1">
      <alignment horizontal="center" vertical="center" wrapText="1"/>
      <protection/>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2" fillId="0" borderId="24" xfId="57" applyFont="1" applyBorder="1" applyAlignment="1">
      <alignment horizontal="center" vertical="center" wrapText="1"/>
      <protection/>
    </xf>
    <xf numFmtId="0" fontId="22"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65" xfId="57" applyFont="1" applyBorder="1" applyAlignment="1">
      <alignment horizontal="center" vertical="center" wrapText="1"/>
      <protection/>
    </xf>
    <xf numFmtId="0" fontId="14" fillId="0" borderId="34" xfId="57" applyFont="1" applyBorder="1" applyAlignment="1">
      <alignment horizontal="center" vertical="center" wrapText="1"/>
      <protection/>
    </xf>
    <xf numFmtId="0" fontId="23" fillId="0" borderId="0" xfId="0" applyFont="1" applyFill="1" applyAlignment="1">
      <alignment/>
    </xf>
    <xf numFmtId="0" fontId="23" fillId="0" borderId="0" xfId="0" applyFont="1" applyAlignment="1">
      <alignment/>
    </xf>
    <xf numFmtId="0" fontId="23" fillId="0" borderId="0" xfId="0" applyFont="1" applyBorder="1" applyAlignment="1">
      <alignment/>
    </xf>
    <xf numFmtId="0" fontId="5" fillId="0" borderId="0" xfId="0" applyFont="1" applyAlignment="1">
      <alignment horizontal="center"/>
    </xf>
    <xf numFmtId="0" fontId="51" fillId="0" borderId="0" xfId="0" applyFont="1" applyFill="1" applyAlignment="1">
      <alignment horizontal="center"/>
    </xf>
    <xf numFmtId="0" fontId="23" fillId="0" borderId="74" xfId="0" applyFont="1" applyBorder="1" applyAlignment="1">
      <alignment horizontal="center" vertical="center" wrapText="1"/>
    </xf>
    <xf numFmtId="0" fontId="51" fillId="0" borderId="24" xfId="0" applyFont="1" applyBorder="1" applyAlignment="1">
      <alignment horizontal="center" vertical="center" wrapText="1"/>
    </xf>
    <xf numFmtId="0" fontId="23" fillId="0" borderId="24" xfId="0" applyFont="1" applyBorder="1" applyAlignment="1">
      <alignment horizontal="center" vertical="center" wrapText="1"/>
    </xf>
    <xf numFmtId="0" fontId="23" fillId="0" borderId="33" xfId="0" applyFont="1" applyBorder="1" applyAlignment="1">
      <alignment horizontal="center" vertical="top" wrapText="1"/>
    </xf>
    <xf numFmtId="0" fontId="23" fillId="0" borderId="0" xfId="0" applyFont="1" applyBorder="1" applyAlignment="1">
      <alignment horizontal="left"/>
    </xf>
    <xf numFmtId="0" fontId="23" fillId="0" borderId="75" xfId="0" applyFont="1" applyBorder="1" applyAlignment="1">
      <alignment horizontal="center" vertical="center" wrapText="1"/>
    </xf>
    <xf numFmtId="0" fontId="51" fillId="0" borderId="10"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0" xfId="0" applyFont="1" applyFill="1" applyBorder="1" applyAlignment="1">
      <alignment horizontal="center" wrapText="1"/>
    </xf>
    <xf numFmtId="0" fontId="23" fillId="0" borderId="10" xfId="0" applyFont="1" applyBorder="1" applyAlignment="1">
      <alignment horizontal="center" wrapText="1"/>
    </xf>
    <xf numFmtId="0" fontId="23" fillId="0" borderId="15" xfId="0" applyFont="1" applyBorder="1" applyAlignment="1">
      <alignment horizontal="center" vertical="top" wrapText="1"/>
    </xf>
    <xf numFmtId="0" fontId="23" fillId="0" borderId="17" xfId="0" applyFont="1" applyBorder="1" applyAlignment="1">
      <alignment horizontal="center" vertical="center" wrapText="1"/>
    </xf>
    <xf numFmtId="49" fontId="23" fillId="0" borderId="20" xfId="0" applyNumberFormat="1" applyFont="1" applyBorder="1" applyAlignment="1">
      <alignment horizontal="center" vertical="top"/>
    </xf>
    <xf numFmtId="49" fontId="51" fillId="0" borderId="10" xfId="0" applyNumberFormat="1" applyFont="1" applyBorder="1" applyAlignment="1">
      <alignment horizontal="justify" vertical="top" wrapText="1"/>
    </xf>
    <xf numFmtId="0" fontId="23" fillId="0" borderId="10" xfId="0" applyFont="1" applyBorder="1" applyAlignment="1">
      <alignment horizontal="center" vertical="top" wrapText="1"/>
    </xf>
    <xf numFmtId="49" fontId="23" fillId="0" borderId="75" xfId="0" applyNumberFormat="1" applyFont="1" applyBorder="1" applyAlignment="1">
      <alignment horizontal="center" vertical="top"/>
    </xf>
    <xf numFmtId="49" fontId="23" fillId="0" borderId="10" xfId="0" applyNumberFormat="1" applyFont="1" applyBorder="1" applyAlignment="1">
      <alignment horizontal="justify" vertical="top" wrapText="1"/>
    </xf>
    <xf numFmtId="4" fontId="23" fillId="0" borderId="10" xfId="0" applyNumberFormat="1" applyFont="1" applyFill="1" applyBorder="1" applyAlignment="1">
      <alignment horizontal="center" vertical="top" wrapText="1"/>
    </xf>
    <xf numFmtId="0" fontId="23" fillId="0" borderId="15" xfId="0" applyNumberFormat="1" applyFont="1" applyBorder="1" applyAlignment="1">
      <alignment horizontal="center" vertical="top" wrapText="1"/>
    </xf>
    <xf numFmtId="49" fontId="23" fillId="0" borderId="17" xfId="0" applyNumberFormat="1" applyFont="1" applyBorder="1" applyAlignment="1">
      <alignment horizontal="center" vertical="top"/>
    </xf>
    <xf numFmtId="49" fontId="23" fillId="0" borderId="20" xfId="0" applyNumberFormat="1" applyFont="1" applyBorder="1" applyAlignment="1">
      <alignment horizontal="center" vertical="top"/>
    </xf>
    <xf numFmtId="0" fontId="51" fillId="0" borderId="0" xfId="0" applyFont="1" applyBorder="1" applyAlignment="1">
      <alignment/>
    </xf>
    <xf numFmtId="49" fontId="23" fillId="0" borderId="75" xfId="0" applyNumberFormat="1" applyFont="1" applyBorder="1" applyAlignment="1">
      <alignment horizontal="center" vertical="top"/>
    </xf>
    <xf numFmtId="49" fontId="23" fillId="0" borderId="0" xfId="0" applyNumberFormat="1" applyFont="1" applyBorder="1" applyAlignment="1">
      <alignment horizontal="justify" vertical="top" wrapText="1"/>
    </xf>
    <xf numFmtId="49" fontId="23" fillId="0" borderId="17" xfId="0" applyNumberFormat="1" applyFont="1" applyBorder="1" applyAlignment="1">
      <alignment horizontal="center" vertical="top"/>
    </xf>
    <xf numFmtId="49" fontId="23" fillId="0" borderId="36" xfId="0" applyNumberFormat="1" applyFont="1" applyBorder="1" applyAlignment="1">
      <alignment horizontal="center" vertical="top"/>
    </xf>
    <xf numFmtId="49" fontId="23" fillId="0" borderId="38" xfId="0" applyNumberFormat="1" applyFont="1" applyBorder="1" applyAlignment="1">
      <alignment vertical="top"/>
    </xf>
    <xf numFmtId="49" fontId="23" fillId="0" borderId="36" xfId="0" applyNumberFormat="1" applyFont="1" applyBorder="1" applyAlignment="1">
      <alignment horizontal="left" vertical="top" wrapText="1"/>
    </xf>
    <xf numFmtId="49" fontId="23" fillId="0" borderId="10" xfId="0" applyNumberFormat="1" applyFont="1" applyFill="1" applyBorder="1" applyAlignment="1">
      <alignment horizontal="center" vertical="top" wrapText="1"/>
    </xf>
    <xf numFmtId="49" fontId="23" fillId="0" borderId="38" xfId="0" applyNumberFormat="1" applyFont="1" applyBorder="1" applyAlignment="1">
      <alignment horizontal="left" vertical="top" wrapText="1"/>
    </xf>
    <xf numFmtId="49" fontId="23" fillId="0" borderId="16" xfId="0" applyNumberFormat="1" applyFont="1" applyBorder="1" applyAlignment="1">
      <alignment horizontal="left" vertical="top" wrapText="1"/>
    </xf>
    <xf numFmtId="49" fontId="23" fillId="0" borderId="38" xfId="0" applyNumberFormat="1" applyFont="1" applyBorder="1" applyAlignment="1">
      <alignment horizontal="left" vertical="top" wrapText="1"/>
    </xf>
    <xf numFmtId="49" fontId="23" fillId="0" borderId="10" xfId="0" applyNumberFormat="1" applyFont="1" applyBorder="1" applyAlignment="1">
      <alignment horizontal="justify" wrapText="1"/>
    </xf>
    <xf numFmtId="49" fontId="23" fillId="0" borderId="16" xfId="0" applyNumberFormat="1" applyFont="1" applyBorder="1" applyAlignment="1">
      <alignment vertical="top"/>
    </xf>
    <xf numFmtId="0" fontId="23" fillId="0" borderId="0" xfId="0" applyFont="1" applyFill="1" applyBorder="1" applyAlignment="1">
      <alignment horizontal="left"/>
    </xf>
    <xf numFmtId="0" fontId="2" fillId="0" borderId="0" xfId="0" applyFont="1" applyAlignment="1">
      <alignment/>
    </xf>
    <xf numFmtId="0" fontId="2" fillId="0" borderId="0" xfId="0" applyFont="1" applyAlignment="1">
      <alignment horizontal="left"/>
    </xf>
    <xf numFmtId="0" fontId="23" fillId="0" borderId="0" xfId="0" applyFont="1" applyAlignment="1">
      <alignment horizontal="left"/>
    </xf>
    <xf numFmtId="0" fontId="23" fillId="0" borderId="0" xfId="0" applyFont="1" applyAlignment="1">
      <alignment horizontal="center"/>
    </xf>
    <xf numFmtId="49" fontId="51" fillId="0" borderId="0" xfId="0" applyNumberFormat="1" applyFont="1" applyBorder="1" applyAlignment="1">
      <alignment horizontal="justify" vertical="top" wrapText="1"/>
    </xf>
    <xf numFmtId="49" fontId="23" fillId="0" borderId="0" xfId="0" applyNumberFormat="1" applyFont="1" applyBorder="1" applyAlignment="1">
      <alignment horizontal="left" vertical="top" wrapText="1"/>
    </xf>
    <xf numFmtId="49" fontId="23" fillId="0" borderId="0" xfId="0" applyNumberFormat="1" applyFont="1" applyBorder="1" applyAlignment="1">
      <alignment horizontal="justify"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2:N95"/>
  <sheetViews>
    <sheetView zoomScale="76" zoomScaleNormal="76" workbookViewId="0" topLeftCell="A1">
      <selection activeCell="F89" sqref="F89"/>
    </sheetView>
  </sheetViews>
  <sheetFormatPr defaultColWidth="9.140625" defaultRowHeight="12.75"/>
  <cols>
    <col min="1" max="1" width="18.421875" style="2" customWidth="1"/>
    <col min="2" max="2" width="103.00390625" style="2" bestFit="1" customWidth="1"/>
    <col min="3" max="3" width="22.28125" style="2" customWidth="1"/>
    <col min="4" max="7" width="23.7109375" style="2" customWidth="1"/>
    <col min="8" max="8" width="23.57421875" style="2" customWidth="1"/>
    <col min="9" max="9" width="11.7109375" style="2" customWidth="1"/>
    <col min="10" max="10" width="12.421875" style="2" customWidth="1"/>
    <col min="11" max="11" width="14.421875" style="2" customWidth="1"/>
    <col min="12" max="12" width="11.7109375" style="2" customWidth="1"/>
    <col min="13" max="13" width="12.00390625" style="2" customWidth="1"/>
    <col min="14" max="14" width="14.8515625" style="2" customWidth="1"/>
    <col min="15" max="15" width="9.140625" style="2" customWidth="1"/>
    <col min="16" max="16" width="12.28125" style="2" customWidth="1"/>
    <col min="17" max="17" width="13.421875" style="2" customWidth="1"/>
    <col min="18" max="16384" width="9.140625" style="2" customWidth="1"/>
  </cols>
  <sheetData>
    <row r="1" ht="24" customHeight="1"/>
    <row r="2" ht="24" customHeight="1">
      <c r="H2" s="11" t="s">
        <v>622</v>
      </c>
    </row>
    <row r="3" spans="1:9" ht="18.75">
      <c r="A3" s="35" t="s">
        <v>742</v>
      </c>
      <c r="B3" s="35" t="s">
        <v>811</v>
      </c>
      <c r="I3" s="2"/>
    </row>
    <row r="4" spans="1:2" ht="18.75">
      <c r="A4" s="35" t="s">
        <v>743</v>
      </c>
      <c r="B4" s="520" t="s">
        <v>812</v>
      </c>
    </row>
    <row r="5" ht="15.75">
      <c r="A5" s="1"/>
    </row>
    <row r="6" spans="1:9" ht="27">
      <c r="A6" s="532" t="s">
        <v>798</v>
      </c>
      <c r="B6" s="532"/>
      <c r="C6" s="532"/>
      <c r="D6" s="532"/>
      <c r="E6" s="532"/>
      <c r="F6" s="532"/>
      <c r="G6" s="532"/>
      <c r="H6" s="532"/>
      <c r="I6"/>
    </row>
    <row r="7" spans="5:6" ht="15.75" hidden="1">
      <c r="E7" s="3"/>
      <c r="F7" s="3"/>
    </row>
    <row r="8" ht="15.75" hidden="1"/>
    <row r="9" ht="24" thickBot="1">
      <c r="H9" s="151" t="s">
        <v>264</v>
      </c>
    </row>
    <row r="10" spans="1:8" ht="44.25" customHeight="1">
      <c r="A10" s="533" t="s">
        <v>68</v>
      </c>
      <c r="B10" s="537" t="s">
        <v>0</v>
      </c>
      <c r="C10" s="537" t="s">
        <v>79</v>
      </c>
      <c r="D10" s="539" t="s">
        <v>773</v>
      </c>
      <c r="E10" s="539" t="s">
        <v>774</v>
      </c>
      <c r="F10" s="541" t="s">
        <v>799</v>
      </c>
      <c r="G10" s="542"/>
      <c r="H10" s="535" t="s">
        <v>800</v>
      </c>
    </row>
    <row r="11" spans="1:8" ht="38.25" customHeight="1" thickBot="1">
      <c r="A11" s="534"/>
      <c r="B11" s="538"/>
      <c r="C11" s="543"/>
      <c r="D11" s="540"/>
      <c r="E11" s="540"/>
      <c r="F11" s="167" t="s">
        <v>1</v>
      </c>
      <c r="G11" s="168" t="s">
        <v>50</v>
      </c>
      <c r="H11" s="536"/>
    </row>
    <row r="12" spans="1:8" s="36" customFormat="1" ht="21" customHeight="1">
      <c r="A12" s="166">
        <v>1</v>
      </c>
      <c r="B12" s="165">
        <v>2</v>
      </c>
      <c r="C12" s="165">
        <v>3</v>
      </c>
      <c r="D12" s="165">
        <v>4</v>
      </c>
      <c r="E12" s="165">
        <v>5</v>
      </c>
      <c r="F12" s="165">
        <v>6</v>
      </c>
      <c r="G12" s="165">
        <v>7</v>
      </c>
      <c r="H12" s="164">
        <v>8</v>
      </c>
    </row>
    <row r="13" spans="1:8" s="49" customFormat="1" ht="34.5" customHeight="1">
      <c r="A13" s="85"/>
      <c r="B13" s="147" t="s">
        <v>183</v>
      </c>
      <c r="C13" s="86"/>
      <c r="D13" s="307"/>
      <c r="E13" s="307"/>
      <c r="F13" s="307"/>
      <c r="G13" s="307"/>
      <c r="H13" s="279"/>
    </row>
    <row r="14" spans="1:10" s="50" customFormat="1" ht="34.5" customHeight="1">
      <c r="A14" s="206" t="s">
        <v>184</v>
      </c>
      <c r="B14" s="207" t="s">
        <v>185</v>
      </c>
      <c r="C14" s="208">
        <v>1001</v>
      </c>
      <c r="D14" s="308">
        <f>D15+D22+D29+D30</f>
        <v>131969</v>
      </c>
      <c r="E14" s="496">
        <f>E15+E22+E29+E30</f>
        <v>135335</v>
      </c>
      <c r="F14" s="496">
        <f>F15+F22+F29+F30</f>
        <v>135335</v>
      </c>
      <c r="G14" s="308">
        <f>G15+G22+G29+G30</f>
        <v>121655</v>
      </c>
      <c r="H14" s="317">
        <f>G14/F14*100</f>
        <v>89.89175010159973</v>
      </c>
      <c r="I14" s="429"/>
      <c r="J14" s="429"/>
    </row>
    <row r="15" spans="1:8" s="49" customFormat="1" ht="34.5" customHeight="1">
      <c r="A15" s="85">
        <v>60</v>
      </c>
      <c r="B15" s="147" t="s">
        <v>186</v>
      </c>
      <c r="C15" s="86">
        <v>1002</v>
      </c>
      <c r="D15" s="309">
        <v>42531</v>
      </c>
      <c r="E15" s="495">
        <f>E20</f>
        <v>45617</v>
      </c>
      <c r="F15" s="495">
        <f>F20</f>
        <v>45617</v>
      </c>
      <c r="G15" s="475">
        <f>G20</f>
        <v>44135</v>
      </c>
      <c r="H15" s="317">
        <f>G15/F15*100</f>
        <v>96.75121117127387</v>
      </c>
    </row>
    <row r="16" spans="1:8" s="49" customFormat="1" ht="34.5" customHeight="1">
      <c r="A16" s="87">
        <v>600</v>
      </c>
      <c r="B16" s="148" t="s">
        <v>187</v>
      </c>
      <c r="C16" s="88">
        <v>1003</v>
      </c>
      <c r="D16" s="309"/>
      <c r="E16" s="495"/>
      <c r="F16" s="495"/>
      <c r="G16" s="309"/>
      <c r="H16" s="317"/>
    </row>
    <row r="17" spans="1:8" s="49" customFormat="1" ht="34.5" customHeight="1">
      <c r="A17" s="87">
        <v>601</v>
      </c>
      <c r="B17" s="148" t="s">
        <v>188</v>
      </c>
      <c r="C17" s="88">
        <v>1004</v>
      </c>
      <c r="D17" s="310"/>
      <c r="E17" s="495"/>
      <c r="F17" s="495"/>
      <c r="G17" s="309"/>
      <c r="H17" s="317"/>
    </row>
    <row r="18" spans="1:8" s="49" customFormat="1" ht="34.5" customHeight="1">
      <c r="A18" s="87">
        <v>602</v>
      </c>
      <c r="B18" s="148" t="s">
        <v>189</v>
      </c>
      <c r="C18" s="88">
        <v>1005</v>
      </c>
      <c r="D18" s="310"/>
      <c r="E18" s="495"/>
      <c r="F18" s="495"/>
      <c r="G18" s="309"/>
      <c r="H18" s="317"/>
    </row>
    <row r="19" spans="1:8" s="49" customFormat="1" ht="34.5" customHeight="1">
      <c r="A19" s="87">
        <v>603</v>
      </c>
      <c r="B19" s="148" t="s">
        <v>190</v>
      </c>
      <c r="C19" s="88">
        <v>1006</v>
      </c>
      <c r="D19" s="309"/>
      <c r="E19" s="495"/>
      <c r="F19" s="495"/>
      <c r="G19" s="309"/>
      <c r="H19" s="317"/>
    </row>
    <row r="20" spans="1:8" s="49" customFormat="1" ht="34.5" customHeight="1">
      <c r="A20" s="87">
        <v>604</v>
      </c>
      <c r="B20" s="148" t="s">
        <v>191</v>
      </c>
      <c r="C20" s="88">
        <v>1007</v>
      </c>
      <c r="D20" s="309">
        <v>42531</v>
      </c>
      <c r="E20" s="495">
        <v>45617</v>
      </c>
      <c r="F20" s="495">
        <v>45617</v>
      </c>
      <c r="G20" s="449">
        <v>44135</v>
      </c>
      <c r="H20" s="317">
        <f>G20/F20*100</f>
        <v>96.75121117127387</v>
      </c>
    </row>
    <row r="21" spans="1:8" s="49" customFormat="1" ht="34.5" customHeight="1">
      <c r="A21" s="87">
        <v>605</v>
      </c>
      <c r="B21" s="148" t="s">
        <v>192</v>
      </c>
      <c r="C21" s="88">
        <v>1008</v>
      </c>
      <c r="D21" s="309"/>
      <c r="E21" s="495"/>
      <c r="F21" s="495"/>
      <c r="G21" s="309"/>
      <c r="H21" s="317"/>
    </row>
    <row r="22" spans="1:14" s="49" customFormat="1" ht="34.5" customHeight="1">
      <c r="A22" s="85">
        <v>61</v>
      </c>
      <c r="B22" s="147" t="s">
        <v>193</v>
      </c>
      <c r="C22" s="86">
        <v>1009</v>
      </c>
      <c r="D22" s="311">
        <f>D27</f>
        <v>77792</v>
      </c>
      <c r="E22" s="495">
        <f>E27</f>
        <v>86980</v>
      </c>
      <c r="F22" s="495">
        <f>F27</f>
        <v>86980</v>
      </c>
      <c r="G22" s="475">
        <f>G27</f>
        <v>74832</v>
      </c>
      <c r="H22" s="317">
        <f>G22/F22*100</f>
        <v>86.03357093584732</v>
      </c>
      <c r="K22" s="489"/>
      <c r="N22" s="489"/>
    </row>
    <row r="23" spans="1:8" s="49" customFormat="1" ht="34.5" customHeight="1">
      <c r="A23" s="87">
        <v>610</v>
      </c>
      <c r="B23" s="148" t="s">
        <v>194</v>
      </c>
      <c r="C23" s="88">
        <v>1010</v>
      </c>
      <c r="D23" s="489"/>
      <c r="E23" s="495"/>
      <c r="F23" s="495"/>
      <c r="G23" s="309"/>
      <c r="H23" s="317"/>
    </row>
    <row r="24" spans="1:8" s="49" customFormat="1" ht="34.5" customHeight="1">
      <c r="A24" s="87">
        <v>611</v>
      </c>
      <c r="B24" s="148" t="s">
        <v>195</v>
      </c>
      <c r="C24" s="88">
        <v>1011</v>
      </c>
      <c r="D24" s="309"/>
      <c r="E24" s="495"/>
      <c r="F24" s="495"/>
      <c r="G24" s="309"/>
      <c r="H24" s="317"/>
    </row>
    <row r="25" spans="1:8" s="49" customFormat="1" ht="34.5" customHeight="1">
      <c r="A25" s="87">
        <v>612</v>
      </c>
      <c r="B25" s="148" t="s">
        <v>196</v>
      </c>
      <c r="C25" s="88">
        <v>1012</v>
      </c>
      <c r="D25" s="309"/>
      <c r="E25" s="495"/>
      <c r="F25" s="495"/>
      <c r="G25" s="309"/>
      <c r="H25" s="317"/>
    </row>
    <row r="26" spans="1:8" s="49" customFormat="1" ht="34.5" customHeight="1">
      <c r="A26" s="87">
        <v>613</v>
      </c>
      <c r="B26" s="148" t="s">
        <v>197</v>
      </c>
      <c r="C26" s="88">
        <v>1013</v>
      </c>
      <c r="D26" s="309"/>
      <c r="E26" s="495"/>
      <c r="F26" s="495"/>
      <c r="G26" s="309"/>
      <c r="H26" s="317"/>
    </row>
    <row r="27" spans="1:8" s="49" customFormat="1" ht="34.5" customHeight="1">
      <c r="A27" s="87">
        <v>614</v>
      </c>
      <c r="B27" s="148" t="s">
        <v>198</v>
      </c>
      <c r="C27" s="88">
        <v>1014</v>
      </c>
      <c r="D27" s="309">
        <v>77792</v>
      </c>
      <c r="E27" s="495">
        <v>86980</v>
      </c>
      <c r="F27" s="495">
        <v>86980</v>
      </c>
      <c r="G27" s="449">
        <v>74832</v>
      </c>
      <c r="H27" s="317">
        <f>G27/F27*100</f>
        <v>86.03357093584732</v>
      </c>
    </row>
    <row r="28" spans="1:8" s="49" customFormat="1" ht="34.5" customHeight="1">
      <c r="A28" s="87">
        <v>615</v>
      </c>
      <c r="B28" s="148" t="s">
        <v>199</v>
      </c>
      <c r="C28" s="88">
        <v>1015</v>
      </c>
      <c r="D28" s="311"/>
      <c r="E28" s="496"/>
      <c r="F28" s="496"/>
      <c r="G28" s="309"/>
      <c r="H28" s="317"/>
    </row>
    <row r="29" spans="1:8" s="49" customFormat="1" ht="34.5" customHeight="1">
      <c r="A29" s="87">
        <v>64</v>
      </c>
      <c r="B29" s="147" t="s">
        <v>200</v>
      </c>
      <c r="C29" s="86">
        <v>1016</v>
      </c>
      <c r="D29" s="311">
        <v>11334</v>
      </c>
      <c r="E29" s="496">
        <v>2123</v>
      </c>
      <c r="F29" s="496">
        <v>2123</v>
      </c>
      <c r="G29" s="475">
        <v>2000</v>
      </c>
      <c r="H29" s="317"/>
    </row>
    <row r="30" spans="1:8" s="49" customFormat="1" ht="34.5" customHeight="1">
      <c r="A30" s="87">
        <v>65</v>
      </c>
      <c r="B30" s="147" t="s">
        <v>201</v>
      </c>
      <c r="C30" s="88">
        <v>1017</v>
      </c>
      <c r="D30" s="309">
        <v>312</v>
      </c>
      <c r="E30" s="496">
        <v>615</v>
      </c>
      <c r="F30" s="496">
        <v>615</v>
      </c>
      <c r="G30" s="475">
        <v>688</v>
      </c>
      <c r="H30" s="317">
        <f>G30/F30*100</f>
        <v>111.86991869918698</v>
      </c>
    </row>
    <row r="31" spans="1:8" s="49" customFormat="1" ht="34.5" customHeight="1">
      <c r="A31" s="85"/>
      <c r="B31" s="147" t="s">
        <v>202</v>
      </c>
      <c r="D31" s="309"/>
      <c r="E31" s="496"/>
      <c r="F31" s="496"/>
      <c r="G31" s="309"/>
      <c r="H31" s="317"/>
    </row>
    <row r="32" spans="1:10" s="49" customFormat="1" ht="39.75" customHeight="1">
      <c r="A32" s="206" t="s">
        <v>203</v>
      </c>
      <c r="B32" s="207" t="s">
        <v>204</v>
      </c>
      <c r="C32" s="208">
        <v>1018</v>
      </c>
      <c r="D32" s="312">
        <f>D33+D37+D38+D39+D40+D41+D42+D43-D34</f>
        <v>116648</v>
      </c>
      <c r="E32" s="496">
        <f>E33-E34+E37+E38+E39+E40+E41+E42+E43</f>
        <v>137853</v>
      </c>
      <c r="F32" s="496">
        <f>F33-F34+F37+F38+F39+F40+F41+F42+F43</f>
        <v>137853</v>
      </c>
      <c r="G32" s="312">
        <f>G33-G34+G37+G38+G39+G40+G41+G42+G43</f>
        <v>124013</v>
      </c>
      <c r="H32" s="317">
        <f>G32/F32*100</f>
        <v>89.96032005106889</v>
      </c>
      <c r="I32" s="430"/>
      <c r="J32" s="430"/>
    </row>
    <row r="33" spans="1:8" s="49" customFormat="1" ht="34.5" customHeight="1">
      <c r="A33" s="87">
        <v>50</v>
      </c>
      <c r="B33" s="148" t="s">
        <v>205</v>
      </c>
      <c r="C33" s="211">
        <v>1019</v>
      </c>
      <c r="D33" s="309">
        <v>34381</v>
      </c>
      <c r="E33" s="496">
        <v>38200</v>
      </c>
      <c r="F33" s="496">
        <v>38200</v>
      </c>
      <c r="G33" s="449">
        <v>38233</v>
      </c>
      <c r="H33" s="317">
        <f>G33/F33*100</f>
        <v>100.08638743455498</v>
      </c>
    </row>
    <row r="34" spans="1:8" s="49" customFormat="1" ht="34.5" customHeight="1">
      <c r="A34" s="87">
        <v>62</v>
      </c>
      <c r="B34" s="148" t="s">
        <v>206</v>
      </c>
      <c r="C34" s="88">
        <v>1020</v>
      </c>
      <c r="D34" s="311">
        <v>617</v>
      </c>
      <c r="E34" s="496">
        <v>1500</v>
      </c>
      <c r="F34" s="496">
        <v>1500</v>
      </c>
      <c r="G34" s="449">
        <v>649</v>
      </c>
      <c r="H34" s="317"/>
    </row>
    <row r="35" spans="1:8" s="49" customFormat="1" ht="34.5" customHeight="1">
      <c r="A35" s="87">
        <v>630</v>
      </c>
      <c r="B35" s="148" t="s">
        <v>207</v>
      </c>
      <c r="C35" s="211">
        <v>1021</v>
      </c>
      <c r="D35" s="311"/>
      <c r="E35" s="496"/>
      <c r="F35" s="496"/>
      <c r="G35" s="449"/>
      <c r="H35" s="317"/>
    </row>
    <row r="36" spans="1:8" s="49" customFormat="1" ht="34.5" customHeight="1">
      <c r="A36" s="87">
        <v>631</v>
      </c>
      <c r="B36" s="148" t="s">
        <v>208</v>
      </c>
      <c r="C36" s="88">
        <v>1022</v>
      </c>
      <c r="D36" s="309"/>
      <c r="E36" s="496"/>
      <c r="F36" s="496"/>
      <c r="G36" s="449"/>
      <c r="H36" s="317"/>
    </row>
    <row r="37" spans="1:8" s="49" customFormat="1" ht="34.5" customHeight="1">
      <c r="A37" s="87" t="s">
        <v>209</v>
      </c>
      <c r="B37" s="148" t="s">
        <v>210</v>
      </c>
      <c r="C37" s="88">
        <v>1023</v>
      </c>
      <c r="D37" s="309">
        <v>6962</v>
      </c>
      <c r="E37" s="496">
        <v>9569</v>
      </c>
      <c r="F37" s="496">
        <v>9569</v>
      </c>
      <c r="G37" s="449">
        <v>7025</v>
      </c>
      <c r="H37" s="317">
        <f aca="true" t="shared" si="0" ref="H37:H43">G37/F37*100</f>
        <v>73.41414985891943</v>
      </c>
    </row>
    <row r="38" spans="1:8" s="49" customFormat="1" ht="34.5" customHeight="1">
      <c r="A38" s="87">
        <v>513</v>
      </c>
      <c r="B38" s="148" t="s">
        <v>211</v>
      </c>
      <c r="C38" s="88">
        <v>1024</v>
      </c>
      <c r="D38" s="311">
        <v>9414</v>
      </c>
      <c r="E38" s="496">
        <v>10540</v>
      </c>
      <c r="F38" s="496">
        <v>10540</v>
      </c>
      <c r="G38" s="449">
        <v>10826</v>
      </c>
      <c r="H38" s="317">
        <f t="shared" si="0"/>
        <v>102.71347248576849</v>
      </c>
    </row>
    <row r="39" spans="1:8" s="49" customFormat="1" ht="34.5" customHeight="1">
      <c r="A39" s="87">
        <v>52</v>
      </c>
      <c r="B39" s="148" t="s">
        <v>212</v>
      </c>
      <c r="C39" s="88">
        <v>1025</v>
      </c>
      <c r="D39" s="311">
        <v>44170</v>
      </c>
      <c r="E39" s="496">
        <v>52833</v>
      </c>
      <c r="F39" s="496">
        <v>52833</v>
      </c>
      <c r="G39" s="449">
        <v>45552</v>
      </c>
      <c r="H39" s="317">
        <f t="shared" si="0"/>
        <v>86.21884049741638</v>
      </c>
    </row>
    <row r="40" spans="1:13" s="49" customFormat="1" ht="34.5" customHeight="1">
      <c r="A40" s="87">
        <v>53</v>
      </c>
      <c r="B40" s="148" t="s">
        <v>213</v>
      </c>
      <c r="C40" s="88">
        <v>1026</v>
      </c>
      <c r="D40" s="309">
        <v>8724</v>
      </c>
      <c r="E40" s="496">
        <v>11427</v>
      </c>
      <c r="F40" s="496">
        <v>11427</v>
      </c>
      <c r="G40" s="449">
        <v>8877</v>
      </c>
      <c r="H40" s="317">
        <f t="shared" si="0"/>
        <v>77.68443160934628</v>
      </c>
      <c r="M40" s="445"/>
    </row>
    <row r="41" spans="1:8" s="49" customFormat="1" ht="34.5" customHeight="1">
      <c r="A41" s="87">
        <v>540</v>
      </c>
      <c r="B41" s="148" t="s">
        <v>214</v>
      </c>
      <c r="C41" s="88">
        <v>1027</v>
      </c>
      <c r="D41" s="311">
        <v>3956</v>
      </c>
      <c r="E41" s="496">
        <v>4300</v>
      </c>
      <c r="F41" s="496">
        <v>4300</v>
      </c>
      <c r="G41" s="449">
        <v>5535</v>
      </c>
      <c r="H41" s="317">
        <f t="shared" si="0"/>
        <v>128.72093023255815</v>
      </c>
    </row>
    <row r="42" spans="1:8" s="49" customFormat="1" ht="34.5" customHeight="1">
      <c r="A42" s="87" t="s">
        <v>215</v>
      </c>
      <c r="B42" s="148" t="s">
        <v>216</v>
      </c>
      <c r="C42" s="88">
        <v>1028</v>
      </c>
      <c r="D42" s="475">
        <v>1469</v>
      </c>
      <c r="E42" s="496">
        <v>500</v>
      </c>
      <c r="F42" s="496">
        <v>500</v>
      </c>
      <c r="G42" s="449"/>
      <c r="H42" s="317">
        <f t="shared" si="0"/>
        <v>0</v>
      </c>
    </row>
    <row r="43" spans="1:8" s="53" customFormat="1" ht="34.5" customHeight="1">
      <c r="A43" s="87">
        <v>55</v>
      </c>
      <c r="B43" s="148" t="s">
        <v>217</v>
      </c>
      <c r="C43" s="88">
        <v>1029</v>
      </c>
      <c r="D43" s="450">
        <v>8189</v>
      </c>
      <c r="E43" s="496">
        <v>11984</v>
      </c>
      <c r="F43" s="496">
        <v>11984</v>
      </c>
      <c r="G43" s="450">
        <v>8614</v>
      </c>
      <c r="H43" s="317">
        <f t="shared" si="0"/>
        <v>71.87917222963952</v>
      </c>
    </row>
    <row r="44" spans="1:10" s="53" customFormat="1" ht="34.5" customHeight="1">
      <c r="A44" s="206"/>
      <c r="B44" s="207" t="s">
        <v>218</v>
      </c>
      <c r="C44" s="208">
        <v>1030</v>
      </c>
      <c r="D44" s="451">
        <f>D14-D32</f>
        <v>15321</v>
      </c>
      <c r="E44" s="496"/>
      <c r="F44" s="496"/>
      <c r="G44" s="476"/>
      <c r="H44" s="317"/>
      <c r="I44" s="431"/>
      <c r="J44" s="431"/>
    </row>
    <row r="45" spans="1:10" s="53" customFormat="1" ht="34.5" customHeight="1">
      <c r="A45" s="206"/>
      <c r="B45" s="207" t="s">
        <v>219</v>
      </c>
      <c r="C45" s="208">
        <v>1031</v>
      </c>
      <c r="D45" s="451"/>
      <c r="E45" s="519">
        <f>E32-E14</f>
        <v>2518</v>
      </c>
      <c r="F45" s="519">
        <f>F32-F14</f>
        <v>2518</v>
      </c>
      <c r="G45" s="472">
        <f>G32-G14</f>
        <v>2358</v>
      </c>
      <c r="H45" s="317"/>
      <c r="J45" s="431"/>
    </row>
    <row r="46" spans="1:8" s="53" customFormat="1" ht="34.5" customHeight="1">
      <c r="A46" s="206">
        <v>66</v>
      </c>
      <c r="B46" s="207" t="s">
        <v>220</v>
      </c>
      <c r="C46" s="208">
        <v>1032</v>
      </c>
      <c r="D46" s="314">
        <f>D52+D53</f>
        <v>1028</v>
      </c>
      <c r="E46" s="496">
        <f>E52</f>
        <v>1100</v>
      </c>
      <c r="F46" s="496">
        <f>F52</f>
        <v>1100</v>
      </c>
      <c r="G46" s="472">
        <f>G52+G53</f>
        <v>971</v>
      </c>
      <c r="H46" s="317">
        <f>G46/F46*100</f>
        <v>88.27272727272727</v>
      </c>
    </row>
    <row r="47" spans="1:8" s="53" customFormat="1" ht="34.5" customHeight="1">
      <c r="A47" s="85" t="s">
        <v>221</v>
      </c>
      <c r="B47" s="147" t="s">
        <v>222</v>
      </c>
      <c r="C47" s="210">
        <v>1033</v>
      </c>
      <c r="D47" s="313"/>
      <c r="E47" s="496"/>
      <c r="F47" s="496"/>
      <c r="G47" s="450"/>
      <c r="H47" s="317"/>
    </row>
    <row r="48" spans="1:8" s="53" customFormat="1" ht="34.5" customHeight="1">
      <c r="A48" s="87">
        <v>660</v>
      </c>
      <c r="B48" s="148" t="s">
        <v>223</v>
      </c>
      <c r="C48" s="211">
        <v>1034</v>
      </c>
      <c r="D48" s="313"/>
      <c r="E48" s="496"/>
      <c r="F48" s="496"/>
      <c r="G48" s="450"/>
      <c r="H48" s="317"/>
    </row>
    <row r="49" spans="1:8" s="53" customFormat="1" ht="34.5" customHeight="1">
      <c r="A49" s="87">
        <v>661</v>
      </c>
      <c r="B49" s="148" t="s">
        <v>224</v>
      </c>
      <c r="C49" s="211">
        <v>1035</v>
      </c>
      <c r="D49" s="313"/>
      <c r="E49" s="497"/>
      <c r="F49" s="497"/>
      <c r="G49" s="450"/>
      <c r="H49" s="317"/>
    </row>
    <row r="50" spans="1:8" s="53" customFormat="1" ht="34.5" customHeight="1">
      <c r="A50" s="87">
        <v>665</v>
      </c>
      <c r="B50" s="148" t="s">
        <v>225</v>
      </c>
      <c r="C50" s="88">
        <v>1036</v>
      </c>
      <c r="D50" s="313"/>
      <c r="E50" s="497"/>
      <c r="F50" s="497"/>
      <c r="G50" s="450"/>
      <c r="H50" s="317"/>
    </row>
    <row r="51" spans="1:8" s="53" customFormat="1" ht="34.5" customHeight="1">
      <c r="A51" s="87">
        <v>669</v>
      </c>
      <c r="B51" s="148" t="s">
        <v>226</v>
      </c>
      <c r="C51" s="88">
        <v>1037</v>
      </c>
      <c r="D51" s="313"/>
      <c r="E51" s="497"/>
      <c r="F51" s="497"/>
      <c r="G51" s="450"/>
      <c r="H51" s="317"/>
    </row>
    <row r="52" spans="1:8" s="53" customFormat="1" ht="34.5" customHeight="1">
      <c r="A52" s="85">
        <v>662</v>
      </c>
      <c r="B52" s="147" t="s">
        <v>227</v>
      </c>
      <c r="C52" s="86">
        <v>1038</v>
      </c>
      <c r="D52" s="313">
        <v>1027</v>
      </c>
      <c r="E52" s="497">
        <v>1100</v>
      </c>
      <c r="F52" s="497">
        <v>1100</v>
      </c>
      <c r="G52" s="450">
        <v>969</v>
      </c>
      <c r="H52" s="317">
        <f>G52/F52*100</f>
        <v>88.0909090909091</v>
      </c>
    </row>
    <row r="53" spans="1:8" s="53" customFormat="1" ht="34.5" customHeight="1">
      <c r="A53" s="85" t="s">
        <v>228</v>
      </c>
      <c r="B53" s="147" t="s">
        <v>229</v>
      </c>
      <c r="C53" s="86">
        <v>1039</v>
      </c>
      <c r="D53" s="313">
        <v>1</v>
      </c>
      <c r="E53" s="497"/>
      <c r="F53" s="497"/>
      <c r="G53" s="449">
        <v>2</v>
      </c>
      <c r="H53" s="317"/>
    </row>
    <row r="54" spans="1:8" s="53" customFormat="1" ht="34.5" customHeight="1">
      <c r="A54" s="206">
        <v>56</v>
      </c>
      <c r="B54" s="207" t="s">
        <v>230</v>
      </c>
      <c r="C54" s="208">
        <v>1040</v>
      </c>
      <c r="D54" s="314">
        <v>25</v>
      </c>
      <c r="E54" s="497">
        <f>E60+E61</f>
        <v>80</v>
      </c>
      <c r="F54" s="497">
        <f>F60+F61</f>
        <v>80</v>
      </c>
      <c r="G54" s="476">
        <f>G60</f>
        <v>8</v>
      </c>
      <c r="H54" s="317">
        <f>G54/F54*100</f>
        <v>10</v>
      </c>
    </row>
    <row r="55" spans="1:8" ht="34.5" customHeight="1">
      <c r="A55" s="85" t="s">
        <v>231</v>
      </c>
      <c r="B55" s="147" t="s">
        <v>648</v>
      </c>
      <c r="C55" s="86">
        <v>1041</v>
      </c>
      <c r="D55" s="313"/>
      <c r="E55" s="497"/>
      <c r="F55" s="497"/>
      <c r="G55" s="450"/>
      <c r="H55" s="317"/>
    </row>
    <row r="56" spans="1:8" ht="34.5" customHeight="1">
      <c r="A56" s="87">
        <v>560</v>
      </c>
      <c r="B56" s="148" t="s">
        <v>232</v>
      </c>
      <c r="C56" s="211">
        <v>1042</v>
      </c>
      <c r="D56" s="313"/>
      <c r="E56" s="497"/>
      <c r="F56" s="497"/>
      <c r="G56" s="450"/>
      <c r="H56" s="317"/>
    </row>
    <row r="57" spans="1:8" ht="34.5" customHeight="1">
      <c r="A57" s="87">
        <v>561</v>
      </c>
      <c r="B57" s="148" t="s">
        <v>233</v>
      </c>
      <c r="C57" s="211">
        <v>1043</v>
      </c>
      <c r="D57" s="313"/>
      <c r="E57" s="497"/>
      <c r="F57" s="497"/>
      <c r="G57" s="450"/>
      <c r="H57" s="317"/>
    </row>
    <row r="58" spans="1:8" ht="34.5" customHeight="1">
      <c r="A58" s="87">
        <v>565</v>
      </c>
      <c r="B58" s="148" t="s">
        <v>234</v>
      </c>
      <c r="C58" s="211">
        <v>1044</v>
      </c>
      <c r="D58" s="313"/>
      <c r="E58" s="497"/>
      <c r="F58" s="497"/>
      <c r="G58" s="450"/>
      <c r="H58" s="317"/>
    </row>
    <row r="59" spans="1:8" ht="34.5" customHeight="1">
      <c r="A59" s="87" t="s">
        <v>235</v>
      </c>
      <c r="B59" s="148" t="s">
        <v>236</v>
      </c>
      <c r="C59" s="88">
        <v>1045</v>
      </c>
      <c r="D59" s="313"/>
      <c r="E59" s="497"/>
      <c r="F59" s="497"/>
      <c r="G59" s="450"/>
      <c r="H59" s="317"/>
    </row>
    <row r="60" spans="1:8" ht="34.5" customHeight="1">
      <c r="A60" s="87">
        <v>562</v>
      </c>
      <c r="B60" s="147" t="s">
        <v>237</v>
      </c>
      <c r="C60" s="86">
        <v>1046</v>
      </c>
      <c r="D60" s="313">
        <v>17</v>
      </c>
      <c r="E60" s="497">
        <v>65</v>
      </c>
      <c r="F60" s="497">
        <v>65</v>
      </c>
      <c r="G60" s="450">
        <v>8</v>
      </c>
      <c r="H60" s="317">
        <f>G60/F60*100</f>
        <v>12.307692307692308</v>
      </c>
    </row>
    <row r="61" spans="1:8" ht="34.5" customHeight="1">
      <c r="A61" s="85" t="s">
        <v>238</v>
      </c>
      <c r="B61" s="147" t="s">
        <v>239</v>
      </c>
      <c r="C61" s="86">
        <v>1047</v>
      </c>
      <c r="D61" s="313">
        <v>8</v>
      </c>
      <c r="E61" s="497">
        <v>15</v>
      </c>
      <c r="F61" s="497">
        <v>15</v>
      </c>
      <c r="G61" s="450"/>
      <c r="H61" s="317">
        <f>G61/F61*100</f>
        <v>0</v>
      </c>
    </row>
    <row r="62" spans="1:10" ht="34.5" customHeight="1">
      <c r="A62" s="206"/>
      <c r="B62" s="207" t="s">
        <v>240</v>
      </c>
      <c r="C62" s="208">
        <v>1048</v>
      </c>
      <c r="D62" s="314">
        <f>D46-D54</f>
        <v>1003</v>
      </c>
      <c r="E62" s="497">
        <f>E46-E54</f>
        <v>1020</v>
      </c>
      <c r="F62" s="497">
        <f>F46-F54</f>
        <v>1020</v>
      </c>
      <c r="G62" s="451">
        <f>G46-G54</f>
        <v>963</v>
      </c>
      <c r="H62" s="317">
        <f>G62/F62*100</f>
        <v>94.41176470588235</v>
      </c>
      <c r="I62" s="418"/>
      <c r="J62" s="418"/>
    </row>
    <row r="63" spans="1:8" ht="34.5" customHeight="1">
      <c r="A63" s="206"/>
      <c r="B63" s="207" t="s">
        <v>241</v>
      </c>
      <c r="C63" s="208">
        <v>1049</v>
      </c>
      <c r="D63" s="314"/>
      <c r="E63" s="497"/>
      <c r="F63" s="497"/>
      <c r="G63" s="451"/>
      <c r="H63" s="317"/>
    </row>
    <row r="64" spans="1:8" ht="34.5" customHeight="1">
      <c r="A64" s="87" t="s">
        <v>242</v>
      </c>
      <c r="B64" s="148" t="s">
        <v>243</v>
      </c>
      <c r="C64" s="88">
        <v>1050</v>
      </c>
      <c r="D64" s="313">
        <v>1646</v>
      </c>
      <c r="E64" s="497">
        <v>1000</v>
      </c>
      <c r="F64" s="497">
        <v>1000</v>
      </c>
      <c r="G64" s="476">
        <v>1218</v>
      </c>
      <c r="H64" s="317">
        <f>G64/F64*100</f>
        <v>121.8</v>
      </c>
    </row>
    <row r="65" spans="1:8" ht="34.5" customHeight="1">
      <c r="A65" s="87" t="s">
        <v>244</v>
      </c>
      <c r="B65" s="148" t="s">
        <v>245</v>
      </c>
      <c r="C65" s="211">
        <v>1051</v>
      </c>
      <c r="D65" s="313">
        <v>2071</v>
      </c>
      <c r="E65" s="497"/>
      <c r="F65" s="497"/>
      <c r="G65" s="450"/>
      <c r="H65" s="317"/>
    </row>
    <row r="66" spans="1:13" ht="34.5" customHeight="1">
      <c r="A66" s="206" t="s">
        <v>246</v>
      </c>
      <c r="B66" s="207" t="s">
        <v>247</v>
      </c>
      <c r="C66" s="208">
        <v>1052</v>
      </c>
      <c r="D66" s="314">
        <v>1148</v>
      </c>
      <c r="E66" s="497">
        <v>3000</v>
      </c>
      <c r="F66" s="497">
        <v>3000</v>
      </c>
      <c r="G66" s="451">
        <v>1395</v>
      </c>
      <c r="H66" s="317">
        <f>G66/F66*100</f>
        <v>46.5</v>
      </c>
      <c r="K66" s="418"/>
      <c r="M66" s="418"/>
    </row>
    <row r="67" spans="1:11" ht="34.5" customHeight="1">
      <c r="A67" s="206" t="s">
        <v>248</v>
      </c>
      <c r="B67" s="207" t="s">
        <v>249</v>
      </c>
      <c r="C67" s="208">
        <v>1053</v>
      </c>
      <c r="D67" s="314">
        <v>1614</v>
      </c>
      <c r="E67" s="497">
        <v>270</v>
      </c>
      <c r="F67" s="497">
        <v>270</v>
      </c>
      <c r="G67" s="451">
        <v>219</v>
      </c>
      <c r="H67" s="317">
        <f>G67/F67*100</f>
        <v>81.11111111111111</v>
      </c>
      <c r="K67" s="418"/>
    </row>
    <row r="68" spans="1:10" ht="34.5" customHeight="1">
      <c r="A68" s="212"/>
      <c r="B68" s="213" t="s">
        <v>250</v>
      </c>
      <c r="C68" s="211">
        <v>1054</v>
      </c>
      <c r="D68" s="315">
        <v>15433</v>
      </c>
      <c r="E68" s="498"/>
      <c r="F68" s="498"/>
      <c r="G68" s="476">
        <f>G66-G67+G64+G62-G45</f>
        <v>999</v>
      </c>
      <c r="H68" s="317"/>
      <c r="I68" s="418"/>
      <c r="J68" s="418"/>
    </row>
    <row r="69" spans="1:8" ht="34.5" customHeight="1">
      <c r="A69" s="212"/>
      <c r="B69" s="213" t="s">
        <v>251</v>
      </c>
      <c r="C69" s="211">
        <v>1055</v>
      </c>
      <c r="D69" s="315"/>
      <c r="E69" s="497"/>
      <c r="F69" s="497"/>
      <c r="G69" s="315"/>
      <c r="H69" s="317"/>
    </row>
    <row r="70" spans="1:10" ht="34.5" customHeight="1">
      <c r="A70" s="87" t="s">
        <v>125</v>
      </c>
      <c r="B70" s="148" t="s">
        <v>252</v>
      </c>
      <c r="C70" s="88">
        <v>1056</v>
      </c>
      <c r="D70" s="313"/>
      <c r="E70" s="497"/>
      <c r="F70" s="497"/>
      <c r="G70" s="450"/>
      <c r="H70" s="317"/>
      <c r="J70" s="418"/>
    </row>
    <row r="71" spans="1:8" ht="34.5" customHeight="1">
      <c r="A71" s="87" t="s">
        <v>126</v>
      </c>
      <c r="B71" s="148" t="s">
        <v>253</v>
      </c>
      <c r="C71" s="211">
        <v>1057</v>
      </c>
      <c r="D71" s="313"/>
      <c r="E71" s="497"/>
      <c r="F71" s="497"/>
      <c r="G71" s="450">
        <v>25</v>
      </c>
      <c r="H71" s="317"/>
    </row>
    <row r="72" spans="1:10" ht="34.5" customHeight="1">
      <c r="A72" s="206"/>
      <c r="B72" s="207" t="s">
        <v>254</v>
      </c>
      <c r="C72" s="208">
        <v>1058</v>
      </c>
      <c r="D72" s="314">
        <f>D68</f>
        <v>15433</v>
      </c>
      <c r="E72" s="497">
        <f>E62+E64+E66-E67-E45</f>
        <v>2232</v>
      </c>
      <c r="F72" s="497">
        <f>F62+F64+F66-F67-F45</f>
        <v>2232</v>
      </c>
      <c r="G72" s="451">
        <f>G68-G71</f>
        <v>974</v>
      </c>
      <c r="H72" s="317">
        <f>G72/F72*100</f>
        <v>43.63799283154122</v>
      </c>
      <c r="I72" s="418"/>
      <c r="J72" s="418"/>
    </row>
    <row r="73" spans="1:11" ht="34.5" customHeight="1">
      <c r="A73" s="214"/>
      <c r="B73" s="209" t="s">
        <v>255</v>
      </c>
      <c r="C73" s="208">
        <v>1059</v>
      </c>
      <c r="D73" s="314"/>
      <c r="E73" s="497"/>
      <c r="F73" s="497"/>
      <c r="G73" s="451"/>
      <c r="H73" s="319"/>
      <c r="I73" s="418"/>
      <c r="J73" s="418"/>
      <c r="K73" s="418"/>
    </row>
    <row r="74" spans="1:10" ht="34.5" customHeight="1">
      <c r="A74" s="87"/>
      <c r="B74" s="149" t="s">
        <v>256</v>
      </c>
      <c r="C74" s="88"/>
      <c r="D74" s="313"/>
      <c r="E74" s="497"/>
      <c r="F74" s="497"/>
      <c r="G74" s="450"/>
      <c r="H74" s="318"/>
      <c r="J74" s="418"/>
    </row>
    <row r="75" spans="1:12" ht="34.5" customHeight="1">
      <c r="A75" s="87">
        <v>721</v>
      </c>
      <c r="B75" s="149" t="s">
        <v>257</v>
      </c>
      <c r="C75" s="88">
        <v>1060</v>
      </c>
      <c r="D75" s="313">
        <v>1085</v>
      </c>
      <c r="E75" s="497"/>
      <c r="F75" s="497"/>
      <c r="G75" s="476"/>
      <c r="H75" s="318"/>
      <c r="J75" s="418"/>
      <c r="K75" s="418"/>
      <c r="L75" s="418"/>
    </row>
    <row r="76" spans="1:8" ht="34.5" customHeight="1">
      <c r="A76" s="87" t="s">
        <v>258</v>
      </c>
      <c r="B76" s="149" t="s">
        <v>259</v>
      </c>
      <c r="C76" s="211">
        <v>1061</v>
      </c>
      <c r="D76" s="313">
        <v>665</v>
      </c>
      <c r="E76" s="497"/>
      <c r="F76" s="497"/>
      <c r="G76" s="450"/>
      <c r="H76" s="318"/>
    </row>
    <row r="77" spans="1:8" ht="34.5" customHeight="1">
      <c r="A77" s="87" t="s">
        <v>258</v>
      </c>
      <c r="B77" s="149" t="s">
        <v>260</v>
      </c>
      <c r="C77" s="211">
        <v>1062</v>
      </c>
      <c r="D77" s="313"/>
      <c r="E77" s="497"/>
      <c r="F77" s="497"/>
      <c r="G77" s="450"/>
      <c r="H77" s="318"/>
    </row>
    <row r="78" spans="1:8" ht="34.5" customHeight="1">
      <c r="A78" s="87">
        <v>723</v>
      </c>
      <c r="B78" s="149" t="s">
        <v>261</v>
      </c>
      <c r="C78" s="88">
        <v>1063</v>
      </c>
      <c r="D78" s="313"/>
      <c r="E78" s="497"/>
      <c r="F78" s="497"/>
      <c r="G78" s="450"/>
      <c r="H78" s="318"/>
    </row>
    <row r="79" spans="1:12" ht="34.5" customHeight="1">
      <c r="A79" s="206"/>
      <c r="B79" s="209" t="s">
        <v>649</v>
      </c>
      <c r="C79" s="208">
        <v>1064</v>
      </c>
      <c r="D79" s="314">
        <f>D72-D75-D76</f>
        <v>13683</v>
      </c>
      <c r="E79" s="497"/>
      <c r="F79" s="497"/>
      <c r="G79" s="314"/>
      <c r="H79" s="319"/>
      <c r="J79" s="418"/>
      <c r="L79" s="418"/>
    </row>
    <row r="80" spans="1:12" ht="34.5" customHeight="1">
      <c r="A80" s="214"/>
      <c r="B80" s="209" t="s">
        <v>650</v>
      </c>
      <c r="C80" s="208">
        <v>1065</v>
      </c>
      <c r="D80" s="314"/>
      <c r="E80" s="497"/>
      <c r="F80" s="497"/>
      <c r="G80" s="451"/>
      <c r="H80" s="319"/>
      <c r="J80" s="418"/>
      <c r="L80" s="418"/>
    </row>
    <row r="81" spans="1:12" ht="34.5" customHeight="1">
      <c r="A81" s="89"/>
      <c r="B81" s="149" t="s">
        <v>262</v>
      </c>
      <c r="C81" s="88">
        <v>1066</v>
      </c>
      <c r="D81" s="313"/>
      <c r="E81" s="499"/>
      <c r="F81" s="499"/>
      <c r="G81" s="450"/>
      <c r="H81" s="318"/>
      <c r="J81" s="418"/>
      <c r="L81" s="418"/>
    </row>
    <row r="82" spans="1:8" ht="34.5" customHeight="1">
      <c r="A82" s="89"/>
      <c r="B82" s="149" t="s">
        <v>263</v>
      </c>
      <c r="C82" s="88">
        <v>1067</v>
      </c>
      <c r="D82" s="313"/>
      <c r="E82" s="499"/>
      <c r="F82" s="499"/>
      <c r="G82" s="450"/>
      <c r="H82" s="318"/>
    </row>
    <row r="83" spans="1:8" ht="34.5" customHeight="1">
      <c r="A83" s="89"/>
      <c r="B83" s="149" t="s">
        <v>651</v>
      </c>
      <c r="C83" s="88">
        <v>1068</v>
      </c>
      <c r="D83" s="313"/>
      <c r="E83" s="500"/>
      <c r="F83" s="500"/>
      <c r="G83" s="450"/>
      <c r="H83" s="318"/>
    </row>
    <row r="84" spans="1:11" ht="34.5" customHeight="1">
      <c r="A84" s="89"/>
      <c r="B84" s="149" t="s">
        <v>652</v>
      </c>
      <c r="C84" s="88">
        <v>1069</v>
      </c>
      <c r="D84" s="313"/>
      <c r="E84" s="501"/>
      <c r="F84" s="501"/>
      <c r="G84" s="450"/>
      <c r="H84" s="318"/>
      <c r="K84" s="418"/>
    </row>
    <row r="85" spans="1:11" ht="34.5" customHeight="1">
      <c r="A85" s="89"/>
      <c r="B85" s="149" t="s">
        <v>653</v>
      </c>
      <c r="C85" s="211"/>
      <c r="D85" s="313"/>
      <c r="E85" s="500"/>
      <c r="F85" s="500"/>
      <c r="G85" s="450"/>
      <c r="H85" s="318"/>
      <c r="K85" s="418"/>
    </row>
    <row r="86" spans="1:11" ht="34.5" customHeight="1">
      <c r="A86" s="89"/>
      <c r="B86" s="149" t="s">
        <v>127</v>
      </c>
      <c r="C86" s="211">
        <v>1070</v>
      </c>
      <c r="D86" s="313"/>
      <c r="E86" s="502"/>
      <c r="F86" s="502"/>
      <c r="G86" s="450"/>
      <c r="H86" s="318"/>
      <c r="J86" s="418"/>
      <c r="K86" s="418"/>
    </row>
    <row r="87" spans="1:12" ht="34.5" customHeight="1" thickBot="1">
      <c r="A87" s="90"/>
      <c r="B87" s="150" t="s">
        <v>128</v>
      </c>
      <c r="C87" s="144">
        <v>1071</v>
      </c>
      <c r="D87" s="316"/>
      <c r="E87" s="503"/>
      <c r="F87" s="503"/>
      <c r="G87" s="316"/>
      <c r="H87" s="320"/>
      <c r="J87" s="418"/>
      <c r="K87" s="418"/>
      <c r="L87" s="418"/>
    </row>
    <row r="88" spans="3:11" ht="15.75">
      <c r="C88" s="216"/>
      <c r="D88" s="201"/>
      <c r="K88" s="418"/>
    </row>
    <row r="89" spans="1:11" ht="18.75">
      <c r="A89" s="53" t="s">
        <v>813</v>
      </c>
      <c r="B89" s="53"/>
      <c r="C89" s="215" t="s">
        <v>55</v>
      </c>
      <c r="D89" s="215"/>
      <c r="E89" s="57"/>
      <c r="F89" s="53" t="s">
        <v>639</v>
      </c>
      <c r="G89" s="58"/>
      <c r="H89" s="53"/>
      <c r="K89" s="418"/>
    </row>
    <row r="90" spans="3:12" ht="18.75">
      <c r="C90" s="215"/>
      <c r="K90" s="418"/>
      <c r="L90" s="418"/>
    </row>
    <row r="94" ht="15.75">
      <c r="E94" s="418"/>
    </row>
    <row r="95" ht="15.75">
      <c r="E95" s="418"/>
    </row>
  </sheetData>
  <sheetProtection/>
  <mergeCells count="8">
    <mergeCell ref="A6:H6"/>
    <mergeCell ref="A10:A11"/>
    <mergeCell ref="H10:H11"/>
    <mergeCell ref="B10:B11"/>
    <mergeCell ref="E10:E11"/>
    <mergeCell ref="F10:G10"/>
    <mergeCell ref="D10:D11"/>
    <mergeCell ref="C10:C11"/>
  </mergeCells>
  <printOptions/>
  <pageMargins left="0.25" right="0.25" top="0.75" bottom="0.75" header="0.3" footer="0.3"/>
  <pageSetup fitToHeight="0" fitToWidth="1" horizontalDpi="600" verticalDpi="600" orientation="portrait" paperSize="9" scale="31"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U32"/>
  <sheetViews>
    <sheetView zoomScale="75" zoomScaleNormal="75" zoomScalePageLayoutView="0" workbookViewId="0" topLeftCell="A1">
      <selection activeCell="E28" sqref="E28"/>
    </sheetView>
  </sheetViews>
  <sheetFormatPr defaultColWidth="9.140625" defaultRowHeight="12.75"/>
  <cols>
    <col min="1" max="1" width="31.7109375" style="16" customWidth="1"/>
    <col min="2" max="2" width="28.28125" style="16" bestFit="1" customWidth="1"/>
    <col min="3" max="3" width="12.8515625" style="16" customWidth="1"/>
    <col min="4" max="4" width="16.7109375" style="16" customWidth="1"/>
    <col min="5" max="5" width="19.421875" style="16" customWidth="1"/>
    <col min="6" max="7" width="27.28125" style="16" customWidth="1"/>
    <col min="8" max="9" width="13.7109375" style="16" customWidth="1"/>
    <col min="10" max="10" width="16.57421875" style="16" customWidth="1"/>
    <col min="11" max="21" width="13.7109375" style="16" customWidth="1"/>
    <col min="22" max="16384" width="9.140625" style="16" customWidth="1"/>
  </cols>
  <sheetData>
    <row r="2" ht="15.75">
      <c r="U2" s="11" t="s">
        <v>616</v>
      </c>
    </row>
    <row r="3" spans="1:2" ht="18.75">
      <c r="A3" s="153" t="s">
        <v>742</v>
      </c>
      <c r="B3" s="1" t="s">
        <v>811</v>
      </c>
    </row>
    <row r="4" spans="1:2" ht="18.75">
      <c r="A4" s="153" t="s">
        <v>818</v>
      </c>
      <c r="B4" s="46" t="s">
        <v>812</v>
      </c>
    </row>
    <row r="5" ht="15.75">
      <c r="A5" s="10"/>
    </row>
    <row r="6" ht="15.75">
      <c r="A6" s="10" t="s">
        <v>181</v>
      </c>
    </row>
    <row r="8" spans="1:21" ht="20.25">
      <c r="A8" s="608" t="s">
        <v>54</v>
      </c>
      <c r="B8" s="608"/>
      <c r="C8" s="608"/>
      <c r="D8" s="608"/>
      <c r="E8" s="608"/>
      <c r="F8" s="608"/>
      <c r="G8" s="608"/>
      <c r="H8" s="608"/>
      <c r="I8" s="608"/>
      <c r="J8" s="608"/>
      <c r="K8" s="608"/>
      <c r="L8" s="608"/>
      <c r="M8" s="608"/>
      <c r="N8" s="608"/>
      <c r="O8" s="608"/>
      <c r="P8" s="608"/>
      <c r="Q8" s="608"/>
      <c r="R8" s="608"/>
      <c r="S8" s="608"/>
      <c r="T8" s="608"/>
      <c r="U8" s="608"/>
    </row>
    <row r="9" spans="3:13" ht="16.5" thickBot="1">
      <c r="C9" s="18"/>
      <c r="D9" s="18"/>
      <c r="E9" s="18"/>
      <c r="F9" s="18"/>
      <c r="G9" s="18"/>
      <c r="H9" s="18"/>
      <c r="I9" s="18"/>
      <c r="J9" s="18"/>
      <c r="K9" s="18"/>
      <c r="L9" s="18"/>
      <c r="M9" s="18"/>
    </row>
    <row r="10" spans="1:21" ht="38.25" customHeight="1">
      <c r="A10" s="618" t="s">
        <v>23</v>
      </c>
      <c r="B10" s="620" t="s">
        <v>24</v>
      </c>
      <c r="C10" s="622" t="s">
        <v>25</v>
      </c>
      <c r="D10" s="568" t="s">
        <v>607</v>
      </c>
      <c r="E10" s="568" t="s">
        <v>625</v>
      </c>
      <c r="F10" s="568" t="s">
        <v>788</v>
      </c>
      <c r="G10" s="568" t="s">
        <v>789</v>
      </c>
      <c r="H10" s="568" t="s">
        <v>732</v>
      </c>
      <c r="I10" s="568" t="s">
        <v>26</v>
      </c>
      <c r="J10" s="568" t="s">
        <v>733</v>
      </c>
      <c r="K10" s="568" t="s">
        <v>27</v>
      </c>
      <c r="L10" s="568" t="s">
        <v>28</v>
      </c>
      <c r="M10" s="568" t="s">
        <v>29</v>
      </c>
      <c r="N10" s="566" t="s">
        <v>58</v>
      </c>
      <c r="O10" s="567"/>
      <c r="P10" s="567"/>
      <c r="Q10" s="567"/>
      <c r="R10" s="567"/>
      <c r="S10" s="567"/>
      <c r="T10" s="567"/>
      <c r="U10" s="590"/>
    </row>
    <row r="11" spans="1:21" ht="48.75" customHeight="1" thickBot="1">
      <c r="A11" s="619"/>
      <c r="B11" s="621"/>
      <c r="C11" s="623"/>
      <c r="D11" s="569"/>
      <c r="E11" s="569"/>
      <c r="F11" s="569"/>
      <c r="G11" s="569"/>
      <c r="H11" s="569"/>
      <c r="I11" s="569"/>
      <c r="J11" s="569"/>
      <c r="K11" s="569"/>
      <c r="L11" s="569"/>
      <c r="M11" s="569"/>
      <c r="N11" s="231" t="s">
        <v>30</v>
      </c>
      <c r="O11" s="231" t="s">
        <v>31</v>
      </c>
      <c r="P11" s="231" t="s">
        <v>32</v>
      </c>
      <c r="Q11" s="231" t="s">
        <v>33</v>
      </c>
      <c r="R11" s="231" t="s">
        <v>34</v>
      </c>
      <c r="S11" s="231" t="s">
        <v>35</v>
      </c>
      <c r="T11" s="231" t="s">
        <v>36</v>
      </c>
      <c r="U11" s="232" t="s">
        <v>37</v>
      </c>
    </row>
    <row r="12" spans="1:21" ht="15.75">
      <c r="A12" s="234" t="s">
        <v>57</v>
      </c>
      <c r="B12" s="235"/>
      <c r="C12" s="236"/>
      <c r="D12" s="236"/>
      <c r="E12" s="236"/>
      <c r="F12" s="236"/>
      <c r="G12" s="236"/>
      <c r="H12" s="236"/>
      <c r="I12" s="236"/>
      <c r="J12" s="236"/>
      <c r="K12" s="236"/>
      <c r="L12" s="236"/>
      <c r="M12" s="236"/>
      <c r="N12" s="236"/>
      <c r="O12" s="236"/>
      <c r="P12" s="236"/>
      <c r="Q12" s="236"/>
      <c r="R12" s="236"/>
      <c r="S12" s="236"/>
      <c r="T12" s="236"/>
      <c r="U12" s="233"/>
    </row>
    <row r="13" spans="1:21" ht="15.75">
      <c r="A13" s="237" t="s">
        <v>747</v>
      </c>
      <c r="B13" s="19"/>
      <c r="C13" s="19"/>
      <c r="D13" s="419"/>
      <c r="E13" s="19"/>
      <c r="F13" s="19">
        <v>4101.03</v>
      </c>
      <c r="G13" s="419">
        <v>484719.6</v>
      </c>
      <c r="H13" s="19">
        <v>2014</v>
      </c>
      <c r="I13" s="19">
        <v>2020</v>
      </c>
      <c r="J13" s="19"/>
      <c r="K13" s="19"/>
      <c r="L13" s="420">
        <v>0.02</v>
      </c>
      <c r="M13" s="19">
        <v>2</v>
      </c>
      <c r="N13" s="19"/>
      <c r="O13" s="419" t="s">
        <v>790</v>
      </c>
      <c r="P13" s="19"/>
      <c r="Q13" s="419" t="s">
        <v>790</v>
      </c>
      <c r="R13" s="19"/>
      <c r="S13" s="419" t="s">
        <v>791</v>
      </c>
      <c r="T13" s="19"/>
      <c r="U13" s="421" t="s">
        <v>792</v>
      </c>
    </row>
    <row r="14" spans="1:21" ht="15.75">
      <c r="A14" s="237" t="s">
        <v>2</v>
      </c>
      <c r="B14" s="19"/>
      <c r="C14" s="19"/>
      <c r="D14" s="19"/>
      <c r="E14" s="19"/>
      <c r="F14" s="19"/>
      <c r="G14" s="19"/>
      <c r="H14" s="19"/>
      <c r="I14" s="19"/>
      <c r="J14" s="19"/>
      <c r="K14" s="19"/>
      <c r="L14" s="19"/>
      <c r="M14" s="19"/>
      <c r="N14" s="19"/>
      <c r="O14" s="19"/>
      <c r="P14" s="19"/>
      <c r="Q14" s="19"/>
      <c r="R14" s="19"/>
      <c r="S14" s="19"/>
      <c r="T14" s="19"/>
      <c r="U14" s="107"/>
    </row>
    <row r="15" spans="1:21" ht="15.75">
      <c r="A15" s="237" t="s">
        <v>2</v>
      </c>
      <c r="B15" s="19"/>
      <c r="C15" s="19"/>
      <c r="D15" s="19"/>
      <c r="E15" s="19"/>
      <c r="F15" s="19"/>
      <c r="G15" s="19"/>
      <c r="H15" s="19"/>
      <c r="I15" s="19"/>
      <c r="J15" s="19"/>
      <c r="K15" s="19"/>
      <c r="L15" s="19"/>
      <c r="M15" s="19"/>
      <c r="N15" s="19"/>
      <c r="O15" s="419"/>
      <c r="P15" s="19"/>
      <c r="Q15" s="419"/>
      <c r="R15" s="19"/>
      <c r="S15" s="419"/>
      <c r="T15" s="19"/>
      <c r="U15" s="421"/>
    </row>
    <row r="16" spans="1:21" ht="15.75">
      <c r="A16" s="237" t="s">
        <v>2</v>
      </c>
      <c r="B16" s="19"/>
      <c r="C16" s="19"/>
      <c r="D16" s="19"/>
      <c r="E16" s="19"/>
      <c r="F16" s="19"/>
      <c r="G16" s="19"/>
      <c r="H16" s="19"/>
      <c r="I16" s="19"/>
      <c r="J16" s="19"/>
      <c r="K16" s="19"/>
      <c r="L16" s="19"/>
      <c r="M16" s="19"/>
      <c r="N16" s="19"/>
      <c r="O16" s="19"/>
      <c r="P16" s="19"/>
      <c r="Q16" s="19"/>
      <c r="R16" s="19"/>
      <c r="S16" s="19"/>
      <c r="T16" s="19"/>
      <c r="U16" s="107"/>
    </row>
    <row r="17" spans="1:21" ht="15.75">
      <c r="A17" s="237" t="s">
        <v>2</v>
      </c>
      <c r="B17" s="19"/>
      <c r="C17" s="19"/>
      <c r="D17" s="19"/>
      <c r="E17" s="19"/>
      <c r="F17" s="19"/>
      <c r="G17" s="19"/>
      <c r="H17" s="19"/>
      <c r="I17" s="19"/>
      <c r="J17" s="19"/>
      <c r="K17" s="19"/>
      <c r="L17" s="19"/>
      <c r="M17" s="19"/>
      <c r="N17" s="19"/>
      <c r="O17" s="19"/>
      <c r="P17" s="19"/>
      <c r="Q17" s="19"/>
      <c r="R17" s="19"/>
      <c r="S17" s="19"/>
      <c r="T17" s="19"/>
      <c r="U17" s="107"/>
    </row>
    <row r="18" spans="1:21" ht="15.75">
      <c r="A18" s="238" t="s">
        <v>38</v>
      </c>
      <c r="B18" s="20"/>
      <c r="C18" s="19"/>
      <c r="D18" s="19"/>
      <c r="E18" s="19"/>
      <c r="F18" s="19"/>
      <c r="G18" s="19"/>
      <c r="H18" s="19"/>
      <c r="I18" s="19"/>
      <c r="J18" s="19"/>
      <c r="K18" s="19"/>
      <c r="L18" s="19"/>
      <c r="M18" s="19"/>
      <c r="N18" s="19"/>
      <c r="O18" s="19"/>
      <c r="P18" s="19"/>
      <c r="Q18" s="19"/>
      <c r="R18" s="19"/>
      <c r="S18" s="19"/>
      <c r="T18" s="19"/>
      <c r="U18" s="107"/>
    </row>
    <row r="19" spans="1:21" ht="15.75">
      <c r="A19" s="237" t="s">
        <v>2</v>
      </c>
      <c r="B19" s="19"/>
      <c r="C19" s="19"/>
      <c r="D19" s="19"/>
      <c r="E19" s="19"/>
      <c r="F19" s="19"/>
      <c r="G19" s="19"/>
      <c r="H19" s="19"/>
      <c r="I19" s="19"/>
      <c r="J19" s="19"/>
      <c r="K19" s="19"/>
      <c r="L19" s="19"/>
      <c r="M19" s="19"/>
      <c r="N19" s="19"/>
      <c r="O19" s="19"/>
      <c r="P19" s="19"/>
      <c r="Q19" s="19"/>
      <c r="R19" s="19"/>
      <c r="S19" s="19"/>
      <c r="T19" s="19"/>
      <c r="U19" s="107"/>
    </row>
    <row r="20" spans="1:21" ht="15.75">
      <c r="A20" s="237" t="s">
        <v>2</v>
      </c>
      <c r="B20" s="19"/>
      <c r="C20" s="19"/>
      <c r="D20" s="19"/>
      <c r="E20" s="19"/>
      <c r="F20" s="19"/>
      <c r="G20" s="19"/>
      <c r="H20" s="19"/>
      <c r="I20" s="19"/>
      <c r="J20" s="19"/>
      <c r="K20" s="19"/>
      <c r="L20" s="19"/>
      <c r="M20" s="19"/>
      <c r="N20" s="19"/>
      <c r="O20" s="19"/>
      <c r="P20" s="19"/>
      <c r="Q20" s="19"/>
      <c r="R20" s="19"/>
      <c r="S20" s="19"/>
      <c r="T20" s="19"/>
      <c r="U20" s="107"/>
    </row>
    <row r="21" spans="1:21" ht="15.75">
      <c r="A21" s="237" t="s">
        <v>2</v>
      </c>
      <c r="B21" s="19"/>
      <c r="C21" s="19"/>
      <c r="D21" s="19"/>
      <c r="E21" s="19"/>
      <c r="F21" s="19"/>
      <c r="G21" s="19"/>
      <c r="H21" s="19"/>
      <c r="I21" s="19"/>
      <c r="J21" s="19"/>
      <c r="K21" s="19"/>
      <c r="L21" s="19"/>
      <c r="M21" s="19"/>
      <c r="N21" s="19"/>
      <c r="O21" s="19"/>
      <c r="P21" s="19"/>
      <c r="Q21" s="19"/>
      <c r="R21" s="19"/>
      <c r="S21" s="19"/>
      <c r="T21" s="19"/>
      <c r="U21" s="107"/>
    </row>
    <row r="22" spans="1:21" ht="15.75">
      <c r="A22" s="237" t="s">
        <v>2</v>
      </c>
      <c r="B22" s="19"/>
      <c r="C22" s="19"/>
      <c r="D22" s="19"/>
      <c r="E22" s="19"/>
      <c r="F22" s="19"/>
      <c r="G22" s="19"/>
      <c r="H22" s="19"/>
      <c r="I22" s="19"/>
      <c r="J22" s="19"/>
      <c r="K22" s="19"/>
      <c r="L22" s="19"/>
      <c r="M22" s="19"/>
      <c r="N22" s="19"/>
      <c r="O22" s="19"/>
      <c r="P22" s="19"/>
      <c r="Q22" s="19"/>
      <c r="R22" s="19"/>
      <c r="S22" s="19"/>
      <c r="T22" s="19"/>
      <c r="U22" s="107"/>
    </row>
    <row r="23" spans="1:21" ht="15.75">
      <c r="A23" s="237" t="s">
        <v>2</v>
      </c>
      <c r="B23" s="19"/>
      <c r="C23" s="19"/>
      <c r="D23" s="19"/>
      <c r="E23" s="19"/>
      <c r="F23" s="19"/>
      <c r="G23" s="19"/>
      <c r="H23" s="19"/>
      <c r="I23" s="19"/>
      <c r="J23" s="19"/>
      <c r="K23" s="19"/>
      <c r="L23" s="19"/>
      <c r="M23" s="19"/>
      <c r="N23" s="19"/>
      <c r="O23" s="19"/>
      <c r="P23" s="19"/>
      <c r="Q23" s="19"/>
      <c r="R23" s="19"/>
      <c r="S23" s="19"/>
      <c r="T23" s="19"/>
      <c r="U23" s="107"/>
    </row>
    <row r="24" spans="1:21" ht="16.5" thickBot="1">
      <c r="A24" s="239" t="s">
        <v>3</v>
      </c>
      <c r="B24" s="240"/>
      <c r="C24" s="105"/>
      <c r="D24" s="105"/>
      <c r="E24" s="105"/>
      <c r="F24" s="105"/>
      <c r="G24" s="105"/>
      <c r="H24" s="105"/>
      <c r="I24" s="105"/>
      <c r="J24" s="105"/>
      <c r="K24" s="105"/>
      <c r="L24" s="105"/>
      <c r="M24" s="105"/>
      <c r="N24" s="105"/>
      <c r="O24" s="105"/>
      <c r="P24" s="105"/>
      <c r="Q24" s="105"/>
      <c r="R24" s="105"/>
      <c r="S24" s="105"/>
      <c r="T24" s="105"/>
      <c r="U24" s="106"/>
    </row>
    <row r="25" spans="1:15" ht="16.5" thickBot="1">
      <c r="A25" s="243" t="s">
        <v>39</v>
      </c>
      <c r="B25" s="244"/>
      <c r="C25" s="21"/>
      <c r="D25" s="21"/>
      <c r="E25" s="21"/>
      <c r="F25" s="21"/>
      <c r="G25" s="21"/>
      <c r="H25" s="21"/>
      <c r="I25" s="21"/>
      <c r="J25" s="21"/>
      <c r="K25" s="21"/>
      <c r="L25" s="21"/>
      <c r="M25" s="21"/>
      <c r="N25" s="21"/>
      <c r="O25" s="21"/>
    </row>
    <row r="26" spans="1:15" ht="16.5" thickBot="1">
      <c r="A26" s="241" t="s">
        <v>40</v>
      </c>
      <c r="B26" s="242"/>
      <c r="C26" s="21"/>
      <c r="D26" s="21"/>
      <c r="E26" s="21"/>
      <c r="F26" s="21"/>
      <c r="G26" s="21"/>
      <c r="H26" s="21"/>
      <c r="I26" s="21"/>
      <c r="J26" s="21"/>
      <c r="K26" s="21"/>
      <c r="L26" s="21"/>
      <c r="M26" s="21"/>
      <c r="N26" s="21"/>
      <c r="O26" s="21"/>
    </row>
    <row r="28" spans="1:5" ht="15.75">
      <c r="A28" s="84" t="s">
        <v>5</v>
      </c>
      <c r="B28" s="84"/>
      <c r="C28" s="10"/>
      <c r="D28" s="10"/>
      <c r="E28" s="10"/>
    </row>
    <row r="29" spans="1:6" ht="15.75">
      <c r="A29" s="10" t="s">
        <v>182</v>
      </c>
      <c r="B29" s="10"/>
      <c r="C29" s="10"/>
      <c r="D29" s="10"/>
      <c r="E29" s="10"/>
      <c r="F29" s="10"/>
    </row>
    <row r="31" spans="1:19" ht="18.75">
      <c r="A31" s="617" t="s">
        <v>816</v>
      </c>
      <c r="B31" s="617"/>
      <c r="C31" s="56" t="s">
        <v>55</v>
      </c>
      <c r="D31" s="56"/>
      <c r="E31" s="56"/>
      <c r="F31" s="527" t="s">
        <v>56</v>
      </c>
      <c r="G31" s="53"/>
      <c r="S31" s="2"/>
    </row>
    <row r="32" ht="15.75">
      <c r="C32" s="29"/>
    </row>
  </sheetData>
  <sheetProtection/>
  <mergeCells count="16">
    <mergeCell ref="D10:D11"/>
    <mergeCell ref="E10:E11"/>
    <mergeCell ref="I10:I11"/>
    <mergeCell ref="J10:J11"/>
    <mergeCell ref="K10:K11"/>
    <mergeCell ref="H10:H11"/>
    <mergeCell ref="A31:B31"/>
    <mergeCell ref="A8:U8"/>
    <mergeCell ref="A10:A11"/>
    <mergeCell ref="B10:B11"/>
    <mergeCell ref="C10:C11"/>
    <mergeCell ref="F10:F11"/>
    <mergeCell ref="L10:L11"/>
    <mergeCell ref="M10:M11"/>
    <mergeCell ref="N10:U10"/>
    <mergeCell ref="G10:G11"/>
  </mergeCells>
  <printOptions/>
  <pageMargins left="0.25" right="0.25" top="0.75" bottom="0.75" header="0.3" footer="0.3"/>
  <pageSetup fitToHeight="1" fitToWidth="1" orientation="landscape" scale="37"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A1:J80"/>
  <sheetViews>
    <sheetView zoomScale="55" zoomScaleNormal="55" zoomScalePageLayoutView="0" workbookViewId="0" topLeftCell="A1">
      <selection activeCell="E81" sqref="E81"/>
    </sheetView>
  </sheetViews>
  <sheetFormatPr defaultColWidth="9.140625" defaultRowHeight="12.75"/>
  <cols>
    <col min="1" max="1" width="21.7109375" style="2" customWidth="1"/>
    <col min="2" max="2" width="28.7109375" style="47" customWidth="1"/>
    <col min="3" max="3" width="60.57421875" style="2" customWidth="1"/>
    <col min="4" max="6" width="50.7109375" style="2" customWidth="1"/>
    <col min="7" max="16384" width="9.140625" style="2" customWidth="1"/>
  </cols>
  <sheetData>
    <row r="1" spans="1:6" ht="20.25">
      <c r="A1" s="128"/>
      <c r="B1" s="129"/>
      <c r="C1" s="128"/>
      <c r="D1" s="128"/>
      <c r="E1" s="128"/>
      <c r="F1" s="128"/>
    </row>
    <row r="2" spans="1:6" ht="20.25">
      <c r="A2" s="1"/>
      <c r="B2" s="2"/>
      <c r="C2" s="132"/>
      <c r="D2" s="132"/>
      <c r="E2" s="132"/>
      <c r="F2" s="132"/>
    </row>
    <row r="3" spans="1:6" ht="25.5">
      <c r="A3" s="528" t="s">
        <v>742</v>
      </c>
      <c r="B3" s="528" t="s">
        <v>811</v>
      </c>
      <c r="C3" s="132"/>
      <c r="D3" s="132"/>
      <c r="E3" s="132"/>
      <c r="F3" s="133" t="s">
        <v>615</v>
      </c>
    </row>
    <row r="4" spans="1:6" ht="25.5">
      <c r="A4" s="528" t="s">
        <v>818</v>
      </c>
      <c r="B4" s="529" t="s">
        <v>812</v>
      </c>
      <c r="C4" s="132"/>
      <c r="D4" s="132"/>
      <c r="E4" s="132"/>
      <c r="F4" s="132"/>
    </row>
    <row r="5" spans="1:6" ht="20.25">
      <c r="A5" s="130"/>
      <c r="B5" s="131"/>
      <c r="C5" s="132"/>
      <c r="D5" s="132"/>
      <c r="E5" s="132"/>
      <c r="F5" s="132"/>
    </row>
    <row r="6" spans="1:6" ht="20.25">
      <c r="A6" s="128"/>
      <c r="B6" s="129"/>
      <c r="C6" s="128"/>
      <c r="D6" s="128"/>
      <c r="E6" s="128"/>
      <c r="F6" s="128"/>
    </row>
    <row r="7" spans="1:10" ht="30">
      <c r="A7" s="627" t="s">
        <v>116</v>
      </c>
      <c r="B7" s="627"/>
      <c r="C7" s="627"/>
      <c r="D7" s="627"/>
      <c r="E7" s="627"/>
      <c r="F7" s="627"/>
      <c r="G7" s="1"/>
      <c r="H7" s="1"/>
      <c r="I7" s="1"/>
      <c r="J7" s="1"/>
    </row>
    <row r="8" spans="1:6" ht="20.25">
      <c r="A8" s="128"/>
      <c r="B8" s="129"/>
      <c r="C8" s="128"/>
      <c r="D8" s="128"/>
      <c r="E8" s="128"/>
      <c r="F8" s="128"/>
    </row>
    <row r="9" spans="1:6" ht="20.25">
      <c r="A9" s="128"/>
      <c r="B9" s="129"/>
      <c r="C9" s="128"/>
      <c r="D9" s="128"/>
      <c r="E9" s="128"/>
      <c r="F9" s="128"/>
    </row>
    <row r="10" spans="1:10" ht="20.25">
      <c r="A10" s="130"/>
      <c r="B10" s="131"/>
      <c r="C10" s="130"/>
      <c r="D10" s="130"/>
      <c r="E10" s="130"/>
      <c r="F10" s="130"/>
      <c r="G10" s="1"/>
      <c r="H10" s="1"/>
      <c r="I10" s="1"/>
      <c r="J10" s="1"/>
    </row>
    <row r="11" spans="1:6" ht="21" thickBot="1">
      <c r="A11" s="128"/>
      <c r="B11" s="129"/>
      <c r="C11" s="128"/>
      <c r="D11" s="128"/>
      <c r="E11" s="128"/>
      <c r="F11" s="128"/>
    </row>
    <row r="12" spans="1:10" s="53" customFormat="1" ht="64.5" customHeight="1" thickBot="1">
      <c r="A12" s="338" t="s">
        <v>117</v>
      </c>
      <c r="B12" s="337" t="s">
        <v>111</v>
      </c>
      <c r="C12" s="326" t="s">
        <v>118</v>
      </c>
      <c r="D12" s="326" t="s">
        <v>119</v>
      </c>
      <c r="E12" s="326" t="s">
        <v>120</v>
      </c>
      <c r="F12" s="327" t="s">
        <v>121</v>
      </c>
      <c r="G12" s="83"/>
      <c r="H12" s="83"/>
      <c r="I12" s="83"/>
      <c r="J12" s="83"/>
    </row>
    <row r="13" spans="1:10" s="53" customFormat="1" ht="19.5" customHeight="1" thickBot="1">
      <c r="A13" s="339">
        <v>1</v>
      </c>
      <c r="B13" s="455">
        <v>2</v>
      </c>
      <c r="C13" s="328">
        <v>3</v>
      </c>
      <c r="D13" s="328">
        <v>4</v>
      </c>
      <c r="E13" s="328">
        <v>5</v>
      </c>
      <c r="F13" s="329">
        <v>6</v>
      </c>
      <c r="G13" s="83"/>
      <c r="H13" s="83"/>
      <c r="I13" s="83"/>
      <c r="J13" s="83"/>
    </row>
    <row r="14" spans="1:6" s="53" customFormat="1" ht="34.5" customHeight="1">
      <c r="A14" s="628" t="s">
        <v>768</v>
      </c>
      <c r="B14" s="456" t="s">
        <v>420</v>
      </c>
      <c r="C14" s="463" t="s">
        <v>748</v>
      </c>
      <c r="D14" s="464" t="s">
        <v>749</v>
      </c>
      <c r="E14" s="332"/>
      <c r="F14" s="443">
        <v>52300.08</v>
      </c>
    </row>
    <row r="15" spans="1:6" s="53" customFormat="1" ht="34.5" customHeight="1">
      <c r="A15" s="629"/>
      <c r="B15" s="456" t="s">
        <v>420</v>
      </c>
      <c r="C15" s="465" t="s">
        <v>748</v>
      </c>
      <c r="D15" s="425" t="s">
        <v>750</v>
      </c>
      <c r="E15" s="331"/>
      <c r="F15" s="444">
        <v>2225559.28</v>
      </c>
    </row>
    <row r="16" spans="1:6" s="53" customFormat="1" ht="34.5" customHeight="1">
      <c r="A16" s="629"/>
      <c r="B16" s="456" t="s">
        <v>420</v>
      </c>
      <c r="C16" s="465" t="s">
        <v>748</v>
      </c>
      <c r="D16" s="425" t="s">
        <v>751</v>
      </c>
      <c r="E16" s="331"/>
      <c r="F16" s="444">
        <v>555786.06</v>
      </c>
    </row>
    <row r="17" spans="1:6" s="53" customFormat="1" ht="34.5" customHeight="1">
      <c r="A17" s="629"/>
      <c r="B17" s="456" t="s">
        <v>420</v>
      </c>
      <c r="C17" s="465" t="s">
        <v>748</v>
      </c>
      <c r="D17" s="425" t="s">
        <v>752</v>
      </c>
      <c r="E17" s="331"/>
      <c r="F17" s="444">
        <v>366814.04</v>
      </c>
    </row>
    <row r="18" spans="1:6" s="53" customFormat="1" ht="34.5" customHeight="1">
      <c r="A18" s="629"/>
      <c r="B18" s="456" t="s">
        <v>420</v>
      </c>
      <c r="C18" s="465" t="s">
        <v>748</v>
      </c>
      <c r="D18" s="425" t="s">
        <v>753</v>
      </c>
      <c r="E18" s="331"/>
      <c r="F18" s="444"/>
    </row>
    <row r="19" spans="1:6" s="53" customFormat="1" ht="34.5" customHeight="1">
      <c r="A19" s="629"/>
      <c r="B19" s="456" t="s">
        <v>420</v>
      </c>
      <c r="C19" s="465" t="s">
        <v>748</v>
      </c>
      <c r="D19" s="425" t="s">
        <v>754</v>
      </c>
      <c r="E19" s="331"/>
      <c r="F19" s="444"/>
    </row>
    <row r="20" spans="1:6" s="53" customFormat="1" ht="34.5" customHeight="1">
      <c r="A20" s="629"/>
      <c r="B20" s="456" t="s">
        <v>420</v>
      </c>
      <c r="C20" s="465" t="s">
        <v>748</v>
      </c>
      <c r="D20" s="425" t="s">
        <v>755</v>
      </c>
      <c r="E20" s="331"/>
      <c r="F20" s="444">
        <v>1705234.65</v>
      </c>
    </row>
    <row r="21" spans="1:6" s="53" customFormat="1" ht="34.5" customHeight="1">
      <c r="A21" s="629"/>
      <c r="B21" s="456" t="s">
        <v>420</v>
      </c>
      <c r="C21" s="465" t="s">
        <v>748</v>
      </c>
      <c r="D21" s="457" t="s">
        <v>756</v>
      </c>
      <c r="E21" s="331"/>
      <c r="F21" s="444"/>
    </row>
    <row r="22" spans="1:6" s="53" customFormat="1" ht="34.5" customHeight="1">
      <c r="A22" s="629"/>
      <c r="B22" s="456" t="s">
        <v>420</v>
      </c>
      <c r="C22" s="465" t="s">
        <v>748</v>
      </c>
      <c r="D22" s="457" t="s">
        <v>769</v>
      </c>
      <c r="E22" s="331"/>
      <c r="F22" s="444">
        <v>4136069</v>
      </c>
    </row>
    <row r="23" spans="1:6" s="53" customFormat="1" ht="34.5" customHeight="1">
      <c r="A23" s="629"/>
      <c r="B23" s="456" t="s">
        <v>420</v>
      </c>
      <c r="C23" s="466" t="s">
        <v>757</v>
      </c>
      <c r="D23" s="134"/>
      <c r="E23" s="134"/>
      <c r="F23" s="444">
        <v>884.75</v>
      </c>
    </row>
    <row r="24" spans="1:6" s="53" customFormat="1" ht="34.5" customHeight="1">
      <c r="A24" s="629"/>
      <c r="B24" s="456" t="s">
        <v>420</v>
      </c>
      <c r="C24" s="465" t="s">
        <v>758</v>
      </c>
      <c r="D24" s="134"/>
      <c r="E24" s="330"/>
      <c r="F24" s="444">
        <v>23382.18</v>
      </c>
    </row>
    <row r="25" spans="1:6" s="53" customFormat="1" ht="34.5" customHeight="1" thickBot="1">
      <c r="A25" s="630"/>
      <c r="B25" s="343" t="s">
        <v>711</v>
      </c>
      <c r="C25" s="425"/>
      <c r="D25" s="341"/>
      <c r="E25" s="341"/>
      <c r="F25" s="453">
        <f>SUM(F14:F24)</f>
        <v>9066030.04</v>
      </c>
    </row>
    <row r="26" spans="1:6" s="53" customFormat="1" ht="34.5" customHeight="1" thickBot="1">
      <c r="A26" s="626" t="s">
        <v>777</v>
      </c>
      <c r="B26" s="458" t="s">
        <v>420</v>
      </c>
      <c r="C26" s="463" t="s">
        <v>748</v>
      </c>
      <c r="D26" s="464" t="s">
        <v>749</v>
      </c>
      <c r="E26" s="332"/>
      <c r="F26" s="443">
        <v>55899.03</v>
      </c>
    </row>
    <row r="27" spans="1:6" s="53" customFormat="1" ht="34.5" customHeight="1" thickBot="1">
      <c r="A27" s="624"/>
      <c r="B27" s="459" t="s">
        <v>420</v>
      </c>
      <c r="C27" s="465" t="s">
        <v>748</v>
      </c>
      <c r="D27" s="425" t="s">
        <v>750</v>
      </c>
      <c r="E27" s="331"/>
      <c r="F27" s="427">
        <v>1939140.65</v>
      </c>
    </row>
    <row r="28" spans="1:6" s="53" customFormat="1" ht="34.5" customHeight="1" thickBot="1">
      <c r="A28" s="624"/>
      <c r="B28" s="459" t="s">
        <v>420</v>
      </c>
      <c r="C28" s="465" t="s">
        <v>748</v>
      </c>
      <c r="D28" s="425" t="s">
        <v>751</v>
      </c>
      <c r="E28" s="331"/>
      <c r="F28" s="427">
        <v>652891.42</v>
      </c>
    </row>
    <row r="29" spans="1:6" s="53" customFormat="1" ht="34.5" customHeight="1" thickBot="1">
      <c r="A29" s="624"/>
      <c r="B29" s="459" t="s">
        <v>420</v>
      </c>
      <c r="C29" s="465" t="s">
        <v>748</v>
      </c>
      <c r="D29" s="425" t="s">
        <v>752</v>
      </c>
      <c r="E29" s="331"/>
      <c r="F29" s="427">
        <v>1674242.62</v>
      </c>
    </row>
    <row r="30" spans="1:6" s="53" customFormat="1" ht="34.5" customHeight="1" thickBot="1">
      <c r="A30" s="624"/>
      <c r="B30" s="459" t="s">
        <v>420</v>
      </c>
      <c r="C30" s="465" t="s">
        <v>748</v>
      </c>
      <c r="D30" s="425" t="s">
        <v>753</v>
      </c>
      <c r="E30" s="331"/>
      <c r="F30" s="427">
        <v>116597.97</v>
      </c>
    </row>
    <row r="31" spans="1:6" s="53" customFormat="1" ht="34.5" customHeight="1" thickBot="1">
      <c r="A31" s="624"/>
      <c r="B31" s="459" t="s">
        <v>420</v>
      </c>
      <c r="C31" s="465" t="s">
        <v>748</v>
      </c>
      <c r="D31" s="457" t="s">
        <v>769</v>
      </c>
      <c r="E31" s="331"/>
      <c r="F31" s="427">
        <v>613140.96</v>
      </c>
    </row>
    <row r="32" spans="1:6" s="53" customFormat="1" ht="34.5" customHeight="1" thickBot="1">
      <c r="A32" s="624"/>
      <c r="B32" s="459" t="s">
        <v>420</v>
      </c>
      <c r="C32" s="465" t="s">
        <v>748</v>
      </c>
      <c r="D32" s="425" t="s">
        <v>755</v>
      </c>
      <c r="E32" s="331"/>
      <c r="F32" s="427">
        <v>3345583.98</v>
      </c>
    </row>
    <row r="33" spans="1:6" s="53" customFormat="1" ht="34.5" customHeight="1">
      <c r="A33" s="624"/>
      <c r="B33" s="459" t="s">
        <v>420</v>
      </c>
      <c r="C33" s="465" t="s">
        <v>748</v>
      </c>
      <c r="D33" s="457" t="s">
        <v>756</v>
      </c>
      <c r="E33" s="331"/>
      <c r="F33" s="427"/>
    </row>
    <row r="34" spans="1:6" s="53" customFormat="1" ht="34.5" customHeight="1">
      <c r="A34" s="624"/>
      <c r="B34" s="460" t="s">
        <v>420</v>
      </c>
      <c r="C34" s="466" t="s">
        <v>757</v>
      </c>
      <c r="D34" s="425"/>
      <c r="E34" s="134"/>
      <c r="F34" s="427">
        <v>90963.29</v>
      </c>
    </row>
    <row r="35" spans="1:6" s="53" customFormat="1" ht="34.5" customHeight="1">
      <c r="A35" s="624"/>
      <c r="B35" s="456" t="s">
        <v>420</v>
      </c>
      <c r="C35" s="425" t="s">
        <v>767</v>
      </c>
      <c r="D35" s="425" t="s">
        <v>754</v>
      </c>
      <c r="E35" s="134"/>
      <c r="F35" s="427"/>
    </row>
    <row r="36" spans="1:6" s="53" customFormat="1" ht="34.5" customHeight="1">
      <c r="A36" s="624"/>
      <c r="B36" s="460" t="s">
        <v>420</v>
      </c>
      <c r="C36" s="465" t="s">
        <v>758</v>
      </c>
      <c r="D36" s="425"/>
      <c r="E36" s="134"/>
      <c r="F36" s="427">
        <v>169745.98</v>
      </c>
    </row>
    <row r="37" spans="1:6" s="53" customFormat="1" ht="34.5" customHeight="1" thickBot="1">
      <c r="A37" s="624"/>
      <c r="B37" s="461" t="s">
        <v>711</v>
      </c>
      <c r="C37" s="467"/>
      <c r="D37" s="342"/>
      <c r="E37" s="342"/>
      <c r="F37" s="468">
        <f>SUM(F26:F36)</f>
        <v>8658205.9</v>
      </c>
    </row>
    <row r="38" spans="1:6" s="53" customFormat="1" ht="34.5" customHeight="1" thickBot="1">
      <c r="A38" s="433"/>
      <c r="B38" s="336" t="s">
        <v>420</v>
      </c>
      <c r="C38" s="463" t="s">
        <v>748</v>
      </c>
      <c r="D38" s="464" t="s">
        <v>749</v>
      </c>
      <c r="E38" s="331"/>
      <c r="F38" s="462">
        <v>66306.34</v>
      </c>
    </row>
    <row r="39" spans="1:6" s="53" customFormat="1" ht="34.5" customHeight="1">
      <c r="A39" s="624" t="s">
        <v>793</v>
      </c>
      <c r="B39" s="336" t="s">
        <v>420</v>
      </c>
      <c r="C39" s="465" t="s">
        <v>748</v>
      </c>
      <c r="D39" s="425" t="s">
        <v>796</v>
      </c>
      <c r="E39" s="134"/>
      <c r="F39" s="426">
        <v>595463.99</v>
      </c>
    </row>
    <row r="40" spans="1:6" s="53" customFormat="1" ht="34.5" customHeight="1">
      <c r="A40" s="624"/>
      <c r="B40" s="335" t="s">
        <v>420</v>
      </c>
      <c r="C40" s="465" t="s">
        <v>748</v>
      </c>
      <c r="D40" s="425" t="s">
        <v>751</v>
      </c>
      <c r="E40" s="134"/>
      <c r="F40" s="426">
        <v>799059.6</v>
      </c>
    </row>
    <row r="41" spans="1:6" s="53" customFormat="1" ht="34.5" customHeight="1">
      <c r="A41" s="624"/>
      <c r="B41" s="335" t="s">
        <v>420</v>
      </c>
      <c r="C41" s="465" t="s">
        <v>748</v>
      </c>
      <c r="D41" s="425" t="s">
        <v>752</v>
      </c>
      <c r="E41" s="134"/>
      <c r="F41" s="426">
        <v>861258.47</v>
      </c>
    </row>
    <row r="42" spans="1:6" s="436" customFormat="1" ht="34.5" customHeight="1">
      <c r="A42" s="624"/>
      <c r="B42" s="335" t="s">
        <v>420</v>
      </c>
      <c r="C42" s="465" t="s">
        <v>748</v>
      </c>
      <c r="D42" s="425" t="s">
        <v>753</v>
      </c>
      <c r="E42" s="134"/>
      <c r="F42" s="427"/>
    </row>
    <row r="43" spans="1:6" s="436" customFormat="1" ht="34.5" customHeight="1">
      <c r="A43" s="624"/>
      <c r="B43" s="335" t="s">
        <v>420</v>
      </c>
      <c r="C43" s="465" t="s">
        <v>748</v>
      </c>
      <c r="D43" s="457" t="s">
        <v>769</v>
      </c>
      <c r="E43" s="134"/>
      <c r="F43" s="427">
        <v>3439035.05</v>
      </c>
    </row>
    <row r="44" spans="1:6" s="436" customFormat="1" ht="34.5" customHeight="1">
      <c r="A44" s="624"/>
      <c r="B44" s="335" t="s">
        <v>420</v>
      </c>
      <c r="C44" s="465" t="s">
        <v>748</v>
      </c>
      <c r="D44" s="425" t="s">
        <v>755</v>
      </c>
      <c r="E44" s="134"/>
      <c r="F44" s="427">
        <v>1475225.39</v>
      </c>
    </row>
    <row r="45" spans="1:6" s="53" customFormat="1" ht="34.5" customHeight="1">
      <c r="A45" s="624"/>
      <c r="B45" s="335" t="s">
        <v>420</v>
      </c>
      <c r="C45" s="465" t="s">
        <v>748</v>
      </c>
      <c r="D45" s="457" t="s">
        <v>756</v>
      </c>
      <c r="E45" s="134"/>
      <c r="F45" s="427"/>
    </row>
    <row r="46" spans="1:6" s="53" customFormat="1" ht="34.5" customHeight="1">
      <c r="A46" s="624"/>
      <c r="B46" s="335" t="s">
        <v>420</v>
      </c>
      <c r="C46" s="466" t="s">
        <v>757</v>
      </c>
      <c r="D46" s="425"/>
      <c r="E46" s="134"/>
      <c r="F46" s="427">
        <v>66341.95</v>
      </c>
    </row>
    <row r="47" spans="1:6" s="53" customFormat="1" ht="34.5" customHeight="1">
      <c r="A47" s="624"/>
      <c r="B47" s="335" t="s">
        <v>420</v>
      </c>
      <c r="C47" s="425" t="s">
        <v>767</v>
      </c>
      <c r="D47" s="425" t="s">
        <v>797</v>
      </c>
      <c r="E47" s="134"/>
      <c r="F47" s="427">
        <v>84166.18</v>
      </c>
    </row>
    <row r="48" spans="1:6" s="53" customFormat="1" ht="34.5" customHeight="1">
      <c r="A48" s="624"/>
      <c r="B48" s="335" t="s">
        <v>420</v>
      </c>
      <c r="C48" s="465" t="s">
        <v>758</v>
      </c>
      <c r="D48" s="425"/>
      <c r="E48" s="134"/>
      <c r="F48" s="427">
        <v>163337.48</v>
      </c>
    </row>
    <row r="49" spans="1:6" s="53" customFormat="1" ht="34.5" customHeight="1">
      <c r="A49" s="624"/>
      <c r="B49" s="335" t="s">
        <v>420</v>
      </c>
      <c r="C49" s="465"/>
      <c r="D49" s="425"/>
      <c r="E49" s="134"/>
      <c r="F49" s="427"/>
    </row>
    <row r="50" spans="1:6" s="53" customFormat="1" ht="34.5" customHeight="1" thickBot="1">
      <c r="A50" s="625"/>
      <c r="B50" s="437" t="s">
        <v>711</v>
      </c>
      <c r="C50" s="340"/>
      <c r="D50" s="340"/>
      <c r="E50" s="340"/>
      <c r="F50" s="428">
        <f>SUM(F38:F49)</f>
        <v>7550194.449999999</v>
      </c>
    </row>
    <row r="51" spans="1:6" s="53" customFormat="1" ht="34.5" customHeight="1" thickBot="1">
      <c r="A51" s="624" t="s">
        <v>794</v>
      </c>
      <c r="B51" s="336" t="s">
        <v>420</v>
      </c>
      <c r="C51" s="463" t="s">
        <v>748</v>
      </c>
      <c r="D51" s="464" t="s">
        <v>749</v>
      </c>
      <c r="E51" s="332"/>
      <c r="F51" s="443">
        <v>38021.68</v>
      </c>
    </row>
    <row r="52" spans="1:6" s="53" customFormat="1" ht="34.5" customHeight="1" thickBot="1">
      <c r="A52" s="624"/>
      <c r="B52" s="336" t="s">
        <v>420</v>
      </c>
      <c r="C52" s="465" t="s">
        <v>748</v>
      </c>
      <c r="D52" s="425" t="s">
        <v>796</v>
      </c>
      <c r="E52" s="331"/>
      <c r="F52" s="444">
        <v>1426620.74</v>
      </c>
    </row>
    <row r="53" spans="1:6" s="53" customFormat="1" ht="34.5" customHeight="1" thickBot="1">
      <c r="A53" s="624"/>
      <c r="B53" s="336" t="s">
        <v>420</v>
      </c>
      <c r="C53" s="465" t="s">
        <v>748</v>
      </c>
      <c r="D53" s="425" t="s">
        <v>751</v>
      </c>
      <c r="E53" s="331"/>
      <c r="F53" s="444">
        <v>409721.65</v>
      </c>
    </row>
    <row r="54" spans="1:6" s="53" customFormat="1" ht="34.5" customHeight="1" thickBot="1">
      <c r="A54" s="624"/>
      <c r="B54" s="336" t="s">
        <v>420</v>
      </c>
      <c r="C54" s="465" t="s">
        <v>748</v>
      </c>
      <c r="D54" s="425" t="s">
        <v>752</v>
      </c>
      <c r="E54" s="331"/>
      <c r="F54" s="444">
        <v>1792780.69</v>
      </c>
    </row>
    <row r="55" spans="1:6" s="53" customFormat="1" ht="34.5" customHeight="1" thickBot="1">
      <c r="A55" s="624"/>
      <c r="B55" s="336" t="s">
        <v>420</v>
      </c>
      <c r="C55" s="465" t="s">
        <v>748</v>
      </c>
      <c r="D55" s="425" t="s">
        <v>753</v>
      </c>
      <c r="E55" s="331"/>
      <c r="F55" s="444">
        <v>278044.98</v>
      </c>
    </row>
    <row r="56" spans="1:6" s="53" customFormat="1" ht="34.5" customHeight="1" thickBot="1">
      <c r="A56" s="624"/>
      <c r="B56" s="336" t="s">
        <v>420</v>
      </c>
      <c r="C56" s="465" t="s">
        <v>748</v>
      </c>
      <c r="D56" s="457" t="s">
        <v>769</v>
      </c>
      <c r="E56" s="331"/>
      <c r="F56" s="444">
        <v>1192472.73</v>
      </c>
    </row>
    <row r="57" spans="1:6" s="53" customFormat="1" ht="34.5" customHeight="1" thickBot="1">
      <c r="A57" s="624"/>
      <c r="B57" s="336" t="s">
        <v>420</v>
      </c>
      <c r="C57" s="465" t="s">
        <v>748</v>
      </c>
      <c r="D57" s="425" t="s">
        <v>755</v>
      </c>
      <c r="E57" s="331"/>
      <c r="F57" s="444">
        <v>790289.01</v>
      </c>
    </row>
    <row r="58" spans="1:6" s="53" customFormat="1" ht="34.5" customHeight="1" thickBot="1">
      <c r="A58" s="624"/>
      <c r="B58" s="336" t="s">
        <v>420</v>
      </c>
      <c r="C58" s="465" t="s">
        <v>748</v>
      </c>
      <c r="D58" s="457" t="s">
        <v>756</v>
      </c>
      <c r="E58" s="331"/>
      <c r="F58" s="444"/>
    </row>
    <row r="59" spans="1:6" s="53" customFormat="1" ht="34.5" customHeight="1" thickBot="1">
      <c r="A59" s="624"/>
      <c r="B59" s="336" t="s">
        <v>420</v>
      </c>
      <c r="C59" s="466" t="s">
        <v>757</v>
      </c>
      <c r="D59" s="425"/>
      <c r="E59" s="331"/>
      <c r="F59" s="444">
        <v>9776.26</v>
      </c>
    </row>
    <row r="60" spans="1:6" s="53" customFormat="1" ht="34.5" customHeight="1" thickBot="1">
      <c r="A60" s="624"/>
      <c r="B60" s="336" t="s">
        <v>420</v>
      </c>
      <c r="C60" s="425" t="s">
        <v>767</v>
      </c>
      <c r="D60" s="425" t="s">
        <v>797</v>
      </c>
      <c r="E60" s="331"/>
      <c r="F60" s="444"/>
    </row>
    <row r="61" spans="1:6" s="53" customFormat="1" ht="34.5" customHeight="1">
      <c r="A61" s="624"/>
      <c r="B61" s="336" t="s">
        <v>420</v>
      </c>
      <c r="C61" s="465" t="s">
        <v>758</v>
      </c>
      <c r="D61" s="425"/>
      <c r="E61" s="331"/>
      <c r="F61" s="444">
        <v>123571.97</v>
      </c>
    </row>
    <row r="62" spans="1:6" s="53" customFormat="1" ht="34.5" customHeight="1">
      <c r="A62" s="624"/>
      <c r="B62" s="335" t="s">
        <v>420</v>
      </c>
      <c r="C62" s="466"/>
      <c r="D62" s="134"/>
      <c r="E62" s="134"/>
      <c r="F62" s="444"/>
    </row>
    <row r="63" spans="1:6" s="53" customFormat="1" ht="34.5" customHeight="1">
      <c r="A63" s="624"/>
      <c r="B63" s="335" t="s">
        <v>420</v>
      </c>
      <c r="C63" s="465"/>
      <c r="D63" s="134"/>
      <c r="E63" s="134"/>
      <c r="F63" s="444"/>
    </row>
    <row r="64" spans="1:6" s="53" customFormat="1" ht="34.5" customHeight="1" thickBot="1">
      <c r="A64" s="625"/>
      <c r="B64" s="343" t="s">
        <v>711</v>
      </c>
      <c r="C64" s="333"/>
      <c r="D64" s="333"/>
      <c r="E64" s="333"/>
      <c r="F64" s="428">
        <f>SUM(F51:F62)</f>
        <v>6061299.709999999</v>
      </c>
    </row>
    <row r="65" spans="1:6" s="53" customFormat="1" ht="34.5" customHeight="1">
      <c r="A65" s="626" t="s">
        <v>795</v>
      </c>
      <c r="B65" s="334" t="s">
        <v>420</v>
      </c>
      <c r="C65" s="463" t="s">
        <v>748</v>
      </c>
      <c r="D65" s="464" t="s">
        <v>749</v>
      </c>
      <c r="E65" s="332"/>
      <c r="F65" s="443">
        <v>7307.87</v>
      </c>
    </row>
    <row r="66" spans="1:6" s="53" customFormat="1" ht="34.5" customHeight="1">
      <c r="A66" s="624"/>
      <c r="B66" s="334" t="s">
        <v>420</v>
      </c>
      <c r="C66" s="465" t="s">
        <v>748</v>
      </c>
      <c r="D66" s="425" t="s">
        <v>796</v>
      </c>
      <c r="E66" s="331"/>
      <c r="F66" s="444">
        <v>913631.4</v>
      </c>
    </row>
    <row r="67" spans="1:6" s="53" customFormat="1" ht="34.5" customHeight="1">
      <c r="A67" s="624"/>
      <c r="B67" s="334" t="s">
        <v>420</v>
      </c>
      <c r="C67" s="465" t="s">
        <v>748</v>
      </c>
      <c r="D67" s="425" t="s">
        <v>751</v>
      </c>
      <c r="E67" s="331"/>
      <c r="F67" s="444">
        <v>2033666.61</v>
      </c>
    </row>
    <row r="68" spans="1:6" s="53" customFormat="1" ht="34.5" customHeight="1">
      <c r="A68" s="624"/>
      <c r="B68" s="334" t="s">
        <v>420</v>
      </c>
      <c r="C68" s="465" t="s">
        <v>748</v>
      </c>
      <c r="D68" s="425" t="s">
        <v>752</v>
      </c>
      <c r="E68" s="331"/>
      <c r="F68" s="444">
        <v>1430443.87</v>
      </c>
    </row>
    <row r="69" spans="1:6" s="53" customFormat="1" ht="34.5" customHeight="1">
      <c r="A69" s="624"/>
      <c r="B69" s="334" t="s">
        <v>420</v>
      </c>
      <c r="C69" s="465" t="s">
        <v>748</v>
      </c>
      <c r="D69" s="425" t="s">
        <v>753</v>
      </c>
      <c r="E69" s="331"/>
      <c r="F69" s="444">
        <v>0</v>
      </c>
    </row>
    <row r="70" spans="1:6" s="53" customFormat="1" ht="34.5" customHeight="1">
      <c r="A70" s="624"/>
      <c r="B70" s="334" t="s">
        <v>420</v>
      </c>
      <c r="C70" s="465" t="s">
        <v>748</v>
      </c>
      <c r="D70" s="457" t="s">
        <v>769</v>
      </c>
      <c r="E70" s="331"/>
      <c r="F70" s="444">
        <v>3198017.76</v>
      </c>
    </row>
    <row r="71" spans="1:6" s="53" customFormat="1" ht="34.5" customHeight="1">
      <c r="A71" s="624"/>
      <c r="B71" s="334" t="s">
        <v>420</v>
      </c>
      <c r="C71" s="465" t="s">
        <v>748</v>
      </c>
      <c r="D71" s="425" t="s">
        <v>755</v>
      </c>
      <c r="E71" s="331"/>
      <c r="F71" s="444">
        <v>1060587.59</v>
      </c>
    </row>
    <row r="72" spans="1:6" s="53" customFormat="1" ht="34.5" customHeight="1">
      <c r="A72" s="624"/>
      <c r="B72" s="334" t="s">
        <v>420</v>
      </c>
      <c r="C72" s="465" t="s">
        <v>748</v>
      </c>
      <c r="D72" s="457" t="s">
        <v>756</v>
      </c>
      <c r="E72" s="331"/>
      <c r="F72" s="444"/>
    </row>
    <row r="73" spans="1:6" s="53" customFormat="1" ht="34.5" customHeight="1">
      <c r="A73" s="624"/>
      <c r="B73" s="334" t="s">
        <v>420</v>
      </c>
      <c r="C73" s="466" t="s">
        <v>757</v>
      </c>
      <c r="D73" s="425"/>
      <c r="E73" s="331"/>
      <c r="F73" s="444">
        <v>2696.5</v>
      </c>
    </row>
    <row r="74" spans="1:6" s="53" customFormat="1" ht="34.5" customHeight="1">
      <c r="A74" s="624"/>
      <c r="B74" s="335" t="s">
        <v>420</v>
      </c>
      <c r="C74" s="425" t="s">
        <v>767</v>
      </c>
      <c r="D74" s="425" t="s">
        <v>797</v>
      </c>
      <c r="E74" s="134"/>
      <c r="F74" s="444"/>
    </row>
    <row r="75" spans="1:6" s="53" customFormat="1" ht="34.5" customHeight="1">
      <c r="A75" s="624"/>
      <c r="B75" s="335" t="s">
        <v>420</v>
      </c>
      <c r="C75" s="465" t="s">
        <v>758</v>
      </c>
      <c r="D75" s="425"/>
      <c r="E75" s="330"/>
      <c r="F75" s="444">
        <v>70492.3</v>
      </c>
    </row>
    <row r="76" spans="1:6" s="53" customFormat="1" ht="34.5" customHeight="1" thickBot="1">
      <c r="A76" s="625"/>
      <c r="B76" s="343" t="s">
        <v>711</v>
      </c>
      <c r="C76" s="342"/>
      <c r="D76" s="341"/>
      <c r="E76" s="341"/>
      <c r="F76" s="453">
        <f>SUM(F65:F75)</f>
        <v>8716843.9</v>
      </c>
    </row>
    <row r="77" spans="1:6" s="53" customFormat="1" ht="20.25">
      <c r="A77" s="128"/>
      <c r="B77" s="129"/>
      <c r="C77" s="128"/>
      <c r="D77" s="128"/>
      <c r="E77" s="128"/>
      <c r="F77" s="128"/>
    </row>
    <row r="78" spans="1:9" ht="19.5" customHeight="1">
      <c r="A78" s="530" t="s">
        <v>813</v>
      </c>
      <c r="B78" s="530"/>
      <c r="C78" s="530"/>
      <c r="D78" s="524" t="s">
        <v>602</v>
      </c>
      <c r="E78" s="531" t="s">
        <v>819</v>
      </c>
      <c r="F78" s="531"/>
      <c r="G78" s="115"/>
      <c r="H78" s="115"/>
      <c r="I78" s="115"/>
    </row>
    <row r="79" spans="1:6" ht="20.25">
      <c r="A79" s="128"/>
      <c r="B79" s="129"/>
      <c r="C79" s="128"/>
      <c r="D79" s="108"/>
      <c r="E79" s="128"/>
      <c r="F79" s="128"/>
    </row>
    <row r="80" spans="1:6" ht="20.25">
      <c r="A80" s="128"/>
      <c r="B80" s="129"/>
      <c r="C80" s="128"/>
      <c r="D80" s="128"/>
      <c r="E80" s="128"/>
      <c r="F80" s="128"/>
    </row>
  </sheetData>
  <sheetProtection/>
  <mergeCells count="6">
    <mergeCell ref="A39:A50"/>
    <mergeCell ref="A51:A64"/>
    <mergeCell ref="A65:A76"/>
    <mergeCell ref="A7:F7"/>
    <mergeCell ref="A14:A25"/>
    <mergeCell ref="A26:A37"/>
  </mergeCells>
  <printOptions/>
  <pageMargins left="0.45" right="0.45" top="0.75" bottom="0.75" header="0.3" footer="0.3"/>
  <pageSetup horizontalDpi="600" verticalDpi="600" orientation="portrait" scale="35" r:id="rId1"/>
</worksheet>
</file>

<file path=xl/worksheets/sheet12.xml><?xml version="1.0" encoding="utf-8"?>
<worksheet xmlns="http://schemas.openxmlformats.org/spreadsheetml/2006/main" xmlns:r="http://schemas.openxmlformats.org/officeDocument/2006/relationships">
  <dimension ref="A1:L33"/>
  <sheetViews>
    <sheetView zoomScalePageLayoutView="0" workbookViewId="0" topLeftCell="A1">
      <selection activeCell="D35" sqref="D35"/>
    </sheetView>
  </sheetViews>
  <sheetFormatPr defaultColWidth="9.140625" defaultRowHeight="12.75"/>
  <cols>
    <col min="1" max="1" width="6.57421875" style="0" customWidth="1"/>
    <col min="2" max="2" width="26.7109375" style="0" customWidth="1"/>
    <col min="3" max="17" width="13.7109375" style="0" customWidth="1"/>
  </cols>
  <sheetData>
    <row r="1" s="362" customFormat="1" ht="15">
      <c r="L1" s="382" t="s">
        <v>614</v>
      </c>
    </row>
    <row r="2" spans="2:12" s="362" customFormat="1" ht="18.75">
      <c r="B2" s="153" t="s">
        <v>742</v>
      </c>
      <c r="C2" s="1" t="s">
        <v>811</v>
      </c>
      <c r="L2" s="382"/>
    </row>
    <row r="3" spans="2:3" s="362" customFormat="1" ht="18.75">
      <c r="B3" s="153" t="s">
        <v>818</v>
      </c>
      <c r="C3" s="46" t="s">
        <v>812</v>
      </c>
    </row>
    <row r="4" spans="1:12" s="362" customFormat="1" ht="15.75" customHeight="1">
      <c r="A4" s="633" t="s">
        <v>623</v>
      </c>
      <c r="B4" s="633"/>
      <c r="C4" s="633"/>
      <c r="D4" s="633"/>
      <c r="E4" s="633"/>
      <c r="F4" s="633"/>
      <c r="G4" s="633"/>
      <c r="H4" s="633"/>
      <c r="I4" s="633"/>
      <c r="J4" s="633"/>
      <c r="K4" s="633"/>
      <c r="L4" s="633"/>
    </row>
    <row r="5" s="362" customFormat="1" ht="15"/>
    <row r="6" spans="1:7" s="362" customFormat="1" ht="15.75" thickBot="1">
      <c r="A6" s="366"/>
      <c r="B6" s="366"/>
      <c r="C6" s="366"/>
      <c r="D6" s="366"/>
      <c r="E6" s="366"/>
      <c r="F6" s="366"/>
      <c r="G6" s="383" t="s">
        <v>737</v>
      </c>
    </row>
    <row r="7" spans="1:10" s="362" customFormat="1" ht="90.75" customHeight="1" thickBot="1">
      <c r="A7" s="379" t="s">
        <v>592</v>
      </c>
      <c r="B7" s="377" t="s">
        <v>723</v>
      </c>
      <c r="C7" s="371" t="s">
        <v>735</v>
      </c>
      <c r="D7" s="371" t="s">
        <v>724</v>
      </c>
      <c r="E7" s="371" t="s">
        <v>725</v>
      </c>
      <c r="F7" s="371" t="s">
        <v>726</v>
      </c>
      <c r="G7" s="377" t="s">
        <v>728</v>
      </c>
      <c r="I7" s="363"/>
      <c r="J7" s="363"/>
    </row>
    <row r="8" spans="1:10" s="362" customFormat="1" ht="15">
      <c r="A8" s="380">
        <v>1</v>
      </c>
      <c r="B8" s="369"/>
      <c r="C8" s="372"/>
      <c r="D8" s="400"/>
      <c r="E8" s="400"/>
      <c r="F8" s="400"/>
      <c r="G8" s="401"/>
      <c r="H8" s="364"/>
      <c r="I8" s="364"/>
      <c r="J8" s="364"/>
    </row>
    <row r="9" spans="1:10" s="362" customFormat="1" ht="15">
      <c r="A9" s="381">
        <v>2</v>
      </c>
      <c r="B9" s="370"/>
      <c r="C9" s="373"/>
      <c r="D9" s="402"/>
      <c r="E9" s="402"/>
      <c r="F9" s="402"/>
      <c r="G9" s="403"/>
      <c r="H9" s="364"/>
      <c r="I9" s="364"/>
      <c r="J9" s="364"/>
    </row>
    <row r="10" spans="1:10" s="362" customFormat="1" ht="15">
      <c r="A10" s="381">
        <v>3</v>
      </c>
      <c r="B10" s="370"/>
      <c r="C10" s="373"/>
      <c r="D10" s="402"/>
      <c r="E10" s="402"/>
      <c r="F10" s="402"/>
      <c r="G10" s="403"/>
      <c r="H10" s="364"/>
      <c r="I10" s="364"/>
      <c r="J10" s="364"/>
    </row>
    <row r="11" spans="1:10" s="362" customFormat="1" ht="15">
      <c r="A11" s="381">
        <v>4</v>
      </c>
      <c r="B11" s="370"/>
      <c r="C11" s="373"/>
      <c r="D11" s="402"/>
      <c r="E11" s="402"/>
      <c r="F11" s="402"/>
      <c r="G11" s="403"/>
      <c r="H11" s="364"/>
      <c r="I11" s="364"/>
      <c r="J11" s="364"/>
    </row>
    <row r="12" spans="1:10" s="362" customFormat="1" ht="15">
      <c r="A12" s="381">
        <v>5</v>
      </c>
      <c r="B12" s="370"/>
      <c r="C12" s="373"/>
      <c r="D12" s="402"/>
      <c r="E12" s="402"/>
      <c r="F12" s="402"/>
      <c r="G12" s="403"/>
      <c r="H12" s="364"/>
      <c r="I12" s="364"/>
      <c r="J12" s="364"/>
    </row>
    <row r="13" spans="1:10" s="362" customFormat="1" ht="15">
      <c r="A13" s="381">
        <v>6</v>
      </c>
      <c r="B13" s="370"/>
      <c r="C13" s="373"/>
      <c r="D13" s="402"/>
      <c r="E13" s="402"/>
      <c r="F13" s="402"/>
      <c r="G13" s="403"/>
      <c r="H13" s="364"/>
      <c r="I13" s="364"/>
      <c r="J13" s="364"/>
    </row>
    <row r="14" spans="1:10" s="362" customFormat="1" ht="15">
      <c r="A14" s="381">
        <v>7</v>
      </c>
      <c r="B14" s="370"/>
      <c r="C14" s="373"/>
      <c r="D14" s="402"/>
      <c r="E14" s="402"/>
      <c r="F14" s="402"/>
      <c r="G14" s="403"/>
      <c r="H14" s="364"/>
      <c r="I14" s="364"/>
      <c r="J14" s="364"/>
    </row>
    <row r="15" spans="1:10" s="362" customFormat="1" ht="15.75" thickBot="1">
      <c r="A15" s="381">
        <v>8</v>
      </c>
      <c r="B15" s="370"/>
      <c r="C15" s="374"/>
      <c r="D15" s="404"/>
      <c r="E15" s="404"/>
      <c r="F15" s="404"/>
      <c r="G15" s="405"/>
      <c r="H15" s="364"/>
      <c r="I15" s="364"/>
      <c r="J15" s="364"/>
    </row>
    <row r="16" spans="1:10" s="362" customFormat="1" ht="15.75" thickBot="1">
      <c r="A16" s="646" t="s">
        <v>727</v>
      </c>
      <c r="B16" s="647"/>
      <c r="C16" s="375"/>
      <c r="D16" s="375"/>
      <c r="E16" s="376"/>
      <c r="F16" s="376"/>
      <c r="G16" s="378"/>
      <c r="H16" s="365"/>
      <c r="I16" s="365"/>
      <c r="J16" s="365"/>
    </row>
    <row r="17" spans="1:10" s="362" customFormat="1" ht="15">
      <c r="A17" s="364"/>
      <c r="B17" s="406"/>
      <c r="C17" s="410"/>
      <c r="D17" s="410"/>
      <c r="E17" s="411"/>
      <c r="F17" s="412"/>
      <c r="G17" s="411"/>
      <c r="H17" s="365"/>
      <c r="I17" s="365"/>
      <c r="J17" s="365"/>
    </row>
    <row r="18" spans="1:10" s="362" customFormat="1" ht="15.75">
      <c r="A18" s="407" t="s">
        <v>736</v>
      </c>
      <c r="B18" s="364"/>
      <c r="C18" s="410"/>
      <c r="D18" s="410"/>
      <c r="E18" s="411"/>
      <c r="F18" s="411"/>
      <c r="G18" s="411"/>
      <c r="H18" s="365"/>
      <c r="I18" s="365"/>
      <c r="J18" s="365"/>
    </row>
    <row r="19" spans="1:12" s="362" customFormat="1" ht="15.75" thickBot="1">
      <c r="A19" s="366"/>
      <c r="B19" s="366"/>
      <c r="C19" s="366"/>
      <c r="D19" s="366"/>
      <c r="E19" s="366"/>
      <c r="F19" s="366"/>
      <c r="G19" s="366"/>
      <c r="H19" s="366"/>
      <c r="L19" s="383" t="s">
        <v>737</v>
      </c>
    </row>
    <row r="20" spans="1:12" s="362" customFormat="1" ht="15">
      <c r="A20" s="642" t="s">
        <v>592</v>
      </c>
      <c r="B20" s="644" t="s">
        <v>723</v>
      </c>
      <c r="C20" s="634" t="s">
        <v>729</v>
      </c>
      <c r="D20" s="635"/>
      <c r="E20" s="636" t="s">
        <v>738</v>
      </c>
      <c r="F20" s="637"/>
      <c r="G20" s="638" t="s">
        <v>739</v>
      </c>
      <c r="H20" s="638"/>
      <c r="I20" s="639" t="s">
        <v>740</v>
      </c>
      <c r="J20" s="640"/>
      <c r="K20" s="641" t="s">
        <v>741</v>
      </c>
      <c r="L20" s="640"/>
    </row>
    <row r="21" spans="1:12" s="362" customFormat="1" ht="22.5" customHeight="1" thickBot="1">
      <c r="A21" s="643"/>
      <c r="B21" s="645"/>
      <c r="C21" s="368" t="s">
        <v>731</v>
      </c>
      <c r="D21" s="367" t="s">
        <v>730</v>
      </c>
      <c r="E21" s="368" t="s">
        <v>731</v>
      </c>
      <c r="F21" s="367" t="s">
        <v>730</v>
      </c>
      <c r="G21" s="368" t="s">
        <v>731</v>
      </c>
      <c r="H21" s="367" t="s">
        <v>730</v>
      </c>
      <c r="I21" s="368" t="s">
        <v>731</v>
      </c>
      <c r="J21" s="367" t="s">
        <v>730</v>
      </c>
      <c r="K21" s="368" t="s">
        <v>731</v>
      </c>
      <c r="L21" s="367" t="s">
        <v>730</v>
      </c>
    </row>
    <row r="22" spans="1:12" s="362" customFormat="1" ht="15">
      <c r="A22" s="408">
        <v>1</v>
      </c>
      <c r="B22" s="369"/>
      <c r="C22" s="384"/>
      <c r="D22" s="385"/>
      <c r="E22" s="384"/>
      <c r="F22" s="385"/>
      <c r="G22" s="384"/>
      <c r="H22" s="386"/>
      <c r="I22" s="387"/>
      <c r="J22" s="385"/>
      <c r="K22" s="384"/>
      <c r="L22" s="385"/>
    </row>
    <row r="23" spans="1:12" s="362" customFormat="1" ht="15">
      <c r="A23" s="381">
        <v>2</v>
      </c>
      <c r="B23" s="370"/>
      <c r="C23" s="388"/>
      <c r="D23" s="389"/>
      <c r="E23" s="388"/>
      <c r="F23" s="389"/>
      <c r="G23" s="388"/>
      <c r="H23" s="390"/>
      <c r="I23" s="391"/>
      <c r="J23" s="389"/>
      <c r="K23" s="388"/>
      <c r="L23" s="389"/>
    </row>
    <row r="24" spans="1:12" s="362" customFormat="1" ht="15">
      <c r="A24" s="381">
        <v>3</v>
      </c>
      <c r="B24" s="370"/>
      <c r="C24" s="388"/>
      <c r="D24" s="389"/>
      <c r="E24" s="388"/>
      <c r="F24" s="389"/>
      <c r="G24" s="388"/>
      <c r="H24" s="390"/>
      <c r="I24" s="391"/>
      <c r="J24" s="389"/>
      <c r="K24" s="388"/>
      <c r="L24" s="389"/>
    </row>
    <row r="25" spans="1:12" s="362" customFormat="1" ht="15">
      <c r="A25" s="381">
        <v>4</v>
      </c>
      <c r="B25" s="370"/>
      <c r="C25" s="388"/>
      <c r="D25" s="389"/>
      <c r="E25" s="388"/>
      <c r="F25" s="389"/>
      <c r="G25" s="388"/>
      <c r="H25" s="390"/>
      <c r="I25" s="391"/>
      <c r="J25" s="389"/>
      <c r="K25" s="388"/>
      <c r="L25" s="389"/>
    </row>
    <row r="26" spans="1:12" s="362" customFormat="1" ht="15">
      <c r="A26" s="381">
        <v>5</v>
      </c>
      <c r="B26" s="370"/>
      <c r="C26" s="388"/>
      <c r="D26" s="389"/>
      <c r="E26" s="388"/>
      <c r="F26" s="389"/>
      <c r="G26" s="388"/>
      <c r="H26" s="390"/>
      <c r="I26" s="391"/>
      <c r="J26" s="389"/>
      <c r="K26" s="388"/>
      <c r="L26" s="389"/>
    </row>
    <row r="27" spans="1:12" s="362" customFormat="1" ht="15">
      <c r="A27" s="381">
        <v>6</v>
      </c>
      <c r="B27" s="370"/>
      <c r="C27" s="388"/>
      <c r="D27" s="389"/>
      <c r="E27" s="388"/>
      <c r="F27" s="389"/>
      <c r="G27" s="388"/>
      <c r="H27" s="390"/>
      <c r="I27" s="391"/>
      <c r="J27" s="389"/>
      <c r="K27" s="388"/>
      <c r="L27" s="389"/>
    </row>
    <row r="28" spans="1:12" s="362" customFormat="1" ht="15">
      <c r="A28" s="381">
        <v>7</v>
      </c>
      <c r="B28" s="370"/>
      <c r="C28" s="388"/>
      <c r="D28" s="389"/>
      <c r="E28" s="388"/>
      <c r="F28" s="389"/>
      <c r="G28" s="388"/>
      <c r="H28" s="390"/>
      <c r="I28" s="391"/>
      <c r="J28" s="389"/>
      <c r="K28" s="388"/>
      <c r="L28" s="389"/>
    </row>
    <row r="29" spans="1:12" s="362" customFormat="1" ht="15.75" thickBot="1">
      <c r="A29" s="381">
        <v>8</v>
      </c>
      <c r="B29" s="370"/>
      <c r="C29" s="392"/>
      <c r="D29" s="393"/>
      <c r="E29" s="394"/>
      <c r="F29" s="393"/>
      <c r="G29" s="394"/>
      <c r="H29" s="395"/>
      <c r="I29" s="392"/>
      <c r="J29" s="393"/>
      <c r="K29" s="394"/>
      <c r="L29" s="393"/>
    </row>
    <row r="30" spans="1:12" s="362" customFormat="1" ht="15.75" thickBot="1">
      <c r="A30" s="631" t="s">
        <v>727</v>
      </c>
      <c r="B30" s="632"/>
      <c r="C30" s="396"/>
      <c r="D30" s="397"/>
      <c r="E30" s="396"/>
      <c r="F30" s="397"/>
      <c r="G30" s="396"/>
      <c r="H30" s="398"/>
      <c r="I30" s="399"/>
      <c r="J30" s="397"/>
      <c r="K30" s="396"/>
      <c r="L30" s="397"/>
    </row>
    <row r="31" ht="12.75">
      <c r="A31" s="409"/>
    </row>
    <row r="32" spans="2:7" ht="15.75">
      <c r="B32" s="16" t="s">
        <v>813</v>
      </c>
      <c r="C32" s="16"/>
      <c r="D32" s="16"/>
      <c r="E32" s="108" t="s">
        <v>602</v>
      </c>
      <c r="F32" s="115" t="s">
        <v>638</v>
      </c>
      <c r="G32" s="115"/>
    </row>
    <row r="33" spans="2:7" ht="20.25">
      <c r="B33" s="128"/>
      <c r="C33" s="129"/>
      <c r="D33" s="128"/>
      <c r="E33" s="108"/>
      <c r="F33" s="128"/>
      <c r="G33" s="128"/>
    </row>
  </sheetData>
  <sheetProtection/>
  <mergeCells count="10">
    <mergeCell ref="A30:B30"/>
    <mergeCell ref="A4:L4"/>
    <mergeCell ref="C20:D20"/>
    <mergeCell ref="E20:F20"/>
    <mergeCell ref="G20:H20"/>
    <mergeCell ref="I20:J20"/>
    <mergeCell ref="K20:L20"/>
    <mergeCell ref="A20:A21"/>
    <mergeCell ref="B20:B21"/>
    <mergeCell ref="A16:B16"/>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A2:L76"/>
  <sheetViews>
    <sheetView zoomScale="106" zoomScaleNormal="106" zoomScalePageLayoutView="0" workbookViewId="0" topLeftCell="A1">
      <selection activeCell="B8" sqref="B8"/>
    </sheetView>
  </sheetViews>
  <sheetFormatPr defaultColWidth="9.140625" defaultRowHeight="12.75"/>
  <cols>
    <col min="1" max="1" width="33.00390625" style="0" customWidth="1"/>
    <col min="2" max="2" width="50.140625" style="0" customWidth="1"/>
    <col min="3" max="3" width="9.28125" style="0" customWidth="1"/>
    <col min="4" max="6" width="15.7109375" style="0" customWidth="1"/>
  </cols>
  <sheetData>
    <row r="2" spans="1:6" ht="18.75">
      <c r="A2" s="153" t="s">
        <v>742</v>
      </c>
      <c r="B2" s="1" t="s">
        <v>811</v>
      </c>
      <c r="C2" s="246"/>
      <c r="D2" s="246"/>
      <c r="E2" s="246"/>
      <c r="F2" s="247" t="s">
        <v>624</v>
      </c>
    </row>
    <row r="3" spans="1:6" ht="18.75">
      <c r="A3" s="153" t="s">
        <v>818</v>
      </c>
      <c r="B3" s="46" t="s">
        <v>812</v>
      </c>
      <c r="C3" s="246"/>
      <c r="D3" s="246"/>
      <c r="E3" s="246"/>
      <c r="F3" s="246"/>
    </row>
    <row r="4" spans="1:6" ht="15.75">
      <c r="A4" s="248"/>
      <c r="B4" s="249"/>
      <c r="C4" s="249"/>
      <c r="D4" s="249"/>
      <c r="E4" s="249"/>
      <c r="F4" s="249"/>
    </row>
    <row r="5" spans="1:6" ht="51.75" customHeight="1">
      <c r="A5" s="662" t="s">
        <v>707</v>
      </c>
      <c r="B5" s="662"/>
      <c r="C5" s="662"/>
      <c r="D5" s="662"/>
      <c r="E5" s="662"/>
      <c r="F5" s="662"/>
    </row>
    <row r="6" spans="1:6" ht="12.75">
      <c r="A6" s="663" t="s">
        <v>820</v>
      </c>
      <c r="B6" s="663"/>
      <c r="C6" s="663"/>
      <c r="D6" s="663"/>
      <c r="E6" s="663"/>
      <c r="F6" s="663"/>
    </row>
    <row r="7" spans="1:6" ht="12.75">
      <c r="A7" s="250"/>
      <c r="B7" s="250"/>
      <c r="C7" s="250"/>
      <c r="D7" s="250"/>
      <c r="E7" s="250"/>
      <c r="F7" s="250"/>
    </row>
    <row r="8" spans="1:6" ht="13.5" thickBot="1">
      <c r="A8" s="251"/>
      <c r="B8" s="250"/>
      <c r="C8" s="250"/>
      <c r="D8" s="250"/>
      <c r="E8" s="250"/>
      <c r="F8" s="278" t="s">
        <v>264</v>
      </c>
    </row>
    <row r="9" spans="1:6" ht="12.75">
      <c r="A9" s="664" t="s">
        <v>68</v>
      </c>
      <c r="B9" s="666" t="s">
        <v>107</v>
      </c>
      <c r="C9" s="668" t="s">
        <v>660</v>
      </c>
      <c r="D9" s="668" t="s">
        <v>661</v>
      </c>
      <c r="E9" s="668" t="s">
        <v>591</v>
      </c>
      <c r="F9" s="670" t="s">
        <v>662</v>
      </c>
    </row>
    <row r="10" spans="1:6" ht="13.5" thickBot="1">
      <c r="A10" s="665"/>
      <c r="B10" s="667"/>
      <c r="C10" s="669"/>
      <c r="D10" s="669"/>
      <c r="E10" s="669"/>
      <c r="F10" s="671"/>
    </row>
    <row r="11" spans="1:6" ht="12.75">
      <c r="A11" s="253">
        <v>1</v>
      </c>
      <c r="B11" s="254">
        <v>2</v>
      </c>
      <c r="C11" s="254">
        <v>3</v>
      </c>
      <c r="D11" s="254">
        <v>4</v>
      </c>
      <c r="E11" s="254">
        <v>5</v>
      </c>
      <c r="F11" s="255">
        <v>6</v>
      </c>
    </row>
    <row r="12" spans="1:6" ht="12.75">
      <c r="A12" s="656" t="s">
        <v>663</v>
      </c>
      <c r="B12" s="658" t="s">
        <v>664</v>
      </c>
      <c r="C12" s="659">
        <v>9108</v>
      </c>
      <c r="D12" s="660" t="s">
        <v>6</v>
      </c>
      <c r="E12" s="660"/>
      <c r="F12" s="661"/>
    </row>
    <row r="13" spans="1:6" ht="12.75">
      <c r="A13" s="657"/>
      <c r="B13" s="658"/>
      <c r="C13" s="659"/>
      <c r="D13" s="660"/>
      <c r="E13" s="660"/>
      <c r="F13" s="661"/>
    </row>
    <row r="14" spans="1:6" ht="24.75" customHeight="1">
      <c r="A14" s="256" t="s">
        <v>665</v>
      </c>
      <c r="B14" s="257" t="s">
        <v>666</v>
      </c>
      <c r="C14" s="258">
        <v>9109</v>
      </c>
      <c r="D14" s="271"/>
      <c r="E14" s="271"/>
      <c r="F14" s="272"/>
    </row>
    <row r="15" spans="1:6" ht="24.75" customHeight="1">
      <c r="A15" s="256" t="s">
        <v>667</v>
      </c>
      <c r="B15" s="257" t="s">
        <v>668</v>
      </c>
      <c r="C15" s="258">
        <v>9110</v>
      </c>
      <c r="D15" s="271"/>
      <c r="E15" s="271"/>
      <c r="F15" s="272"/>
    </row>
    <row r="16" spans="1:6" ht="24.75" customHeight="1">
      <c r="A16" s="256" t="s">
        <v>669</v>
      </c>
      <c r="B16" s="257" t="s">
        <v>670</v>
      </c>
      <c r="C16" s="258">
        <v>9111</v>
      </c>
      <c r="D16" s="271"/>
      <c r="E16" s="271"/>
      <c r="F16" s="272"/>
    </row>
    <row r="17" spans="1:6" ht="24.75" customHeight="1">
      <c r="A17" s="256" t="s">
        <v>671</v>
      </c>
      <c r="B17" s="257" t="s">
        <v>672</v>
      </c>
      <c r="C17" s="258">
        <v>9112</v>
      </c>
      <c r="D17" s="271">
        <v>312</v>
      </c>
      <c r="E17" s="271">
        <v>312</v>
      </c>
      <c r="F17" s="272"/>
    </row>
    <row r="18" spans="1:6" ht="24.75" customHeight="1">
      <c r="A18" s="267" t="s">
        <v>673</v>
      </c>
      <c r="B18" s="268" t="s">
        <v>674</v>
      </c>
      <c r="C18" s="269">
        <v>9113</v>
      </c>
      <c r="D18" s="273"/>
      <c r="E18" s="273"/>
      <c r="F18" s="274"/>
    </row>
    <row r="19" spans="1:6" ht="24.75" customHeight="1">
      <c r="A19" s="256" t="s">
        <v>675</v>
      </c>
      <c r="B19" s="257" t="s">
        <v>676</v>
      </c>
      <c r="C19" s="258">
        <v>9114</v>
      </c>
      <c r="D19" s="271"/>
      <c r="E19" s="271"/>
      <c r="F19" s="272"/>
    </row>
    <row r="20" spans="1:6" ht="24.75" customHeight="1">
      <c r="A20" s="256" t="s">
        <v>677</v>
      </c>
      <c r="B20" s="257" t="s">
        <v>678</v>
      </c>
      <c r="C20" s="258">
        <v>9115</v>
      </c>
      <c r="D20" s="271"/>
      <c r="E20" s="271"/>
      <c r="F20" s="272"/>
    </row>
    <row r="21" spans="1:6" ht="24.75" customHeight="1">
      <c r="A21" s="256" t="s">
        <v>679</v>
      </c>
      <c r="B21" s="257" t="s">
        <v>680</v>
      </c>
      <c r="C21" s="258">
        <v>9116</v>
      </c>
      <c r="D21" s="271"/>
      <c r="E21" s="271"/>
      <c r="F21" s="272"/>
    </row>
    <row r="22" spans="1:10" ht="38.25" customHeight="1">
      <c r="A22" s="267" t="s">
        <v>681</v>
      </c>
      <c r="B22" s="268" t="s">
        <v>682</v>
      </c>
      <c r="C22" s="269">
        <v>9117</v>
      </c>
      <c r="D22" s="273">
        <v>37740</v>
      </c>
      <c r="E22" s="273">
        <v>11544</v>
      </c>
      <c r="F22" s="274">
        <f>D22-E22</f>
        <v>26196</v>
      </c>
      <c r="G22" s="424"/>
      <c r="H22" s="424"/>
      <c r="I22" s="424"/>
      <c r="J22" s="424"/>
    </row>
    <row r="23" spans="1:12" ht="38.25" customHeight="1">
      <c r="A23" s="256" t="s">
        <v>683</v>
      </c>
      <c r="B23" s="257" t="s">
        <v>684</v>
      </c>
      <c r="C23" s="258">
        <v>9118</v>
      </c>
      <c r="D23" s="514">
        <v>24370</v>
      </c>
      <c r="E23" s="514">
        <v>5325</v>
      </c>
      <c r="F23" s="515">
        <f>D23-E23</f>
        <v>19045</v>
      </c>
      <c r="G23" s="424"/>
      <c r="H23" s="422"/>
      <c r="I23" s="424"/>
      <c r="J23" s="424"/>
      <c r="K23" s="471"/>
      <c r="L23" s="424"/>
    </row>
    <row r="24" spans="1:8" ht="48.75" customHeight="1">
      <c r="A24" s="256" t="s">
        <v>685</v>
      </c>
      <c r="B24" s="257" t="s">
        <v>686</v>
      </c>
      <c r="C24" s="258">
        <v>9119</v>
      </c>
      <c r="D24" s="514">
        <v>563</v>
      </c>
      <c r="E24" s="514"/>
      <c r="F24" s="515">
        <f>D24-E24</f>
        <v>563</v>
      </c>
      <c r="G24" s="424"/>
      <c r="H24" s="422"/>
    </row>
    <row r="25" spans="1:8" ht="48.75" customHeight="1">
      <c r="A25" s="256" t="s">
        <v>685</v>
      </c>
      <c r="B25" s="257" t="s">
        <v>687</v>
      </c>
      <c r="C25" s="259">
        <v>9120</v>
      </c>
      <c r="D25" s="514">
        <f>D22-D23-D24-D26-D28</f>
        <v>11853</v>
      </c>
      <c r="E25" s="514">
        <f>E22-E23</f>
        <v>6219</v>
      </c>
      <c r="F25" s="515">
        <f>D25-E25</f>
        <v>5634</v>
      </c>
      <c r="G25" s="424"/>
      <c r="H25" s="422"/>
    </row>
    <row r="26" spans="1:6" ht="21" customHeight="1">
      <c r="A26" s="649" t="s">
        <v>688</v>
      </c>
      <c r="B26" s="650" t="s">
        <v>689</v>
      </c>
      <c r="C26" s="652">
        <v>9121</v>
      </c>
      <c r="D26" s="654">
        <v>573</v>
      </c>
      <c r="E26" s="654"/>
      <c r="F26" s="655">
        <f>D26-E26</f>
        <v>573</v>
      </c>
    </row>
    <row r="27" spans="1:6" ht="15" customHeight="1">
      <c r="A27" s="649"/>
      <c r="B27" s="651"/>
      <c r="C27" s="652"/>
      <c r="D27" s="654"/>
      <c r="E27" s="654"/>
      <c r="F27" s="655"/>
    </row>
    <row r="28" spans="1:12" ht="39.75" customHeight="1">
      <c r="A28" s="256" t="s">
        <v>688</v>
      </c>
      <c r="B28" s="257" t="s">
        <v>690</v>
      </c>
      <c r="C28" s="259">
        <v>9122</v>
      </c>
      <c r="D28" s="513">
        <v>381</v>
      </c>
      <c r="E28" s="490"/>
      <c r="F28" s="491">
        <f>D28-E28</f>
        <v>381</v>
      </c>
      <c r="G28" s="424"/>
      <c r="H28" s="424"/>
      <c r="I28" s="424"/>
      <c r="K28" s="471"/>
      <c r="L28" s="471"/>
    </row>
    <row r="29" spans="1:12" ht="48" customHeight="1">
      <c r="A29" s="256" t="s">
        <v>685</v>
      </c>
      <c r="B29" s="260" t="s">
        <v>691</v>
      </c>
      <c r="C29" s="258">
        <v>9123</v>
      </c>
      <c r="D29" s="423"/>
      <c r="E29" s="271"/>
      <c r="F29" s="272"/>
      <c r="H29" s="424"/>
      <c r="I29" s="424"/>
      <c r="L29" s="424"/>
    </row>
    <row r="30" spans="1:12" ht="24.75" customHeight="1">
      <c r="A30" s="267" t="s">
        <v>692</v>
      </c>
      <c r="B30" s="268" t="s">
        <v>693</v>
      </c>
      <c r="C30" s="270">
        <v>9124</v>
      </c>
      <c r="D30" s="493">
        <v>3887</v>
      </c>
      <c r="E30" s="493">
        <v>1323</v>
      </c>
      <c r="F30" s="494">
        <f>D30-E30</f>
        <v>2564</v>
      </c>
      <c r="G30" s="424"/>
      <c r="H30" s="424"/>
      <c r="I30" s="424"/>
      <c r="J30" s="471"/>
      <c r="K30" s="471"/>
      <c r="L30" s="424"/>
    </row>
    <row r="31" spans="1:10" ht="24.75" customHeight="1">
      <c r="A31" s="256" t="s">
        <v>694</v>
      </c>
      <c r="B31" s="257" t="s">
        <v>695</v>
      </c>
      <c r="C31" s="258">
        <v>9125</v>
      </c>
      <c r="D31" s="518">
        <v>560</v>
      </c>
      <c r="E31" s="493"/>
      <c r="F31" s="494">
        <f>D31</f>
        <v>560</v>
      </c>
      <c r="G31" s="424"/>
      <c r="H31" s="424"/>
      <c r="I31" s="424"/>
      <c r="J31" s="424"/>
    </row>
    <row r="32" spans="1:8" ht="24.75" customHeight="1">
      <c r="A32" s="256" t="s">
        <v>696</v>
      </c>
      <c r="B32" s="261" t="s">
        <v>697</v>
      </c>
      <c r="C32" s="258">
        <v>9126</v>
      </c>
      <c r="D32" s="518">
        <v>727</v>
      </c>
      <c r="E32" s="493">
        <v>727</v>
      </c>
      <c r="F32" s="494">
        <f>D32-E32</f>
        <v>0</v>
      </c>
      <c r="H32" s="424"/>
    </row>
    <row r="33" spans="1:7" ht="24.75" customHeight="1">
      <c r="A33" s="649" t="s">
        <v>696</v>
      </c>
      <c r="B33" s="650" t="s">
        <v>698</v>
      </c>
      <c r="C33" s="652">
        <v>9127</v>
      </c>
      <c r="D33" s="653">
        <f>D30-D31-D32-D35-D36</f>
        <v>334</v>
      </c>
      <c r="E33" s="654">
        <f>E30-E32-E35-E36</f>
        <v>177</v>
      </c>
      <c r="F33" s="655">
        <f>D33-E33</f>
        <v>157</v>
      </c>
      <c r="G33" s="424"/>
    </row>
    <row r="34" spans="1:6" ht="4.5" customHeight="1">
      <c r="A34" s="649"/>
      <c r="B34" s="651"/>
      <c r="C34" s="652"/>
      <c r="D34" s="653"/>
      <c r="E34" s="654"/>
      <c r="F34" s="655"/>
    </row>
    <row r="35" spans="1:6" ht="24.75" customHeight="1">
      <c r="A35" s="256" t="s">
        <v>699</v>
      </c>
      <c r="B35" s="257" t="s">
        <v>700</v>
      </c>
      <c r="C35" s="258">
        <v>9128</v>
      </c>
      <c r="D35" s="518">
        <v>1959</v>
      </c>
      <c r="E35" s="493">
        <v>112</v>
      </c>
      <c r="F35" s="494">
        <f>D35-E35</f>
        <v>1847</v>
      </c>
    </row>
    <row r="36" spans="1:11" ht="24.75" customHeight="1">
      <c r="A36" s="256" t="s">
        <v>701</v>
      </c>
      <c r="B36" s="257" t="s">
        <v>702</v>
      </c>
      <c r="C36" s="258">
        <v>9129</v>
      </c>
      <c r="D36" s="512">
        <v>307</v>
      </c>
      <c r="E36" s="493">
        <v>307</v>
      </c>
      <c r="F36" s="494">
        <f>D36-E36</f>
        <v>0</v>
      </c>
      <c r="G36" s="424"/>
      <c r="H36" s="424"/>
      <c r="I36" s="424"/>
      <c r="K36" s="424"/>
    </row>
    <row r="37" spans="1:7" ht="24.75" customHeight="1" thickBot="1">
      <c r="A37" s="262" t="s">
        <v>703</v>
      </c>
      <c r="B37" s="263" t="s">
        <v>704</v>
      </c>
      <c r="C37" s="252">
        <v>9130</v>
      </c>
      <c r="D37" s="275"/>
      <c r="E37" s="276"/>
      <c r="F37" s="277"/>
      <c r="G37" s="424"/>
    </row>
    <row r="38" spans="1:6" ht="12.75">
      <c r="A38" s="250"/>
      <c r="B38" s="250"/>
      <c r="C38" s="250"/>
      <c r="D38" s="250"/>
      <c r="E38" s="250"/>
      <c r="F38" s="250"/>
    </row>
    <row r="39" spans="1:6" ht="15.75">
      <c r="A39" s="264" t="s">
        <v>813</v>
      </c>
      <c r="B39" s="266" t="s">
        <v>706</v>
      </c>
      <c r="C39" s="265"/>
      <c r="D39" s="265" t="s">
        <v>705</v>
      </c>
      <c r="E39" s="265"/>
      <c r="F39" s="265"/>
    </row>
    <row r="40" spans="1:6" ht="15.75">
      <c r="A40" s="265"/>
      <c r="B40" s="266"/>
      <c r="C40" s="250"/>
      <c r="D40" s="265"/>
      <c r="E40" s="250"/>
      <c r="F40" s="265"/>
    </row>
    <row r="41" spans="1:6" ht="15.75">
      <c r="A41" s="265"/>
      <c r="B41" s="266"/>
      <c r="C41" s="250"/>
      <c r="D41" s="265"/>
      <c r="E41" s="250"/>
      <c r="F41" s="265"/>
    </row>
    <row r="42" spans="1:6" ht="12.75" customHeight="1">
      <c r="A42" s="648" t="s">
        <v>712</v>
      </c>
      <c r="B42" s="648"/>
      <c r="C42" s="648"/>
      <c r="D42" s="648"/>
      <c r="E42" s="648"/>
      <c r="F42" s="648"/>
    </row>
    <row r="43" spans="1:6" ht="12.75">
      <c r="A43" s="648"/>
      <c r="B43" s="648"/>
      <c r="C43" s="648"/>
      <c r="D43" s="648"/>
      <c r="E43" s="648"/>
      <c r="F43" s="648"/>
    </row>
    <row r="44" spans="1:6" ht="12.75">
      <c r="A44" s="344"/>
      <c r="B44" s="344"/>
      <c r="C44" s="344"/>
      <c r="D44" s="344"/>
      <c r="E44" s="344"/>
      <c r="F44" s="344"/>
    </row>
    <row r="45" spans="1:6" ht="12.75">
      <c r="A45" s="344"/>
      <c r="B45" s="344"/>
      <c r="C45" s="344"/>
      <c r="D45" s="344"/>
      <c r="E45" s="344"/>
      <c r="F45" s="344"/>
    </row>
    <row r="46" spans="1:6" ht="12.75">
      <c r="A46" s="344"/>
      <c r="B46" s="344"/>
      <c r="C46" s="344"/>
      <c r="D46" s="344"/>
      <c r="E46" s="344"/>
      <c r="F46" s="344"/>
    </row>
    <row r="47" spans="1:6" ht="12.75">
      <c r="A47" s="344"/>
      <c r="B47" s="344"/>
      <c r="C47" s="344"/>
      <c r="D47" s="344"/>
      <c r="E47" s="344"/>
      <c r="F47" s="344"/>
    </row>
    <row r="48" spans="1:6" ht="12.75">
      <c r="A48" s="344"/>
      <c r="B48" s="344"/>
      <c r="C48" s="344"/>
      <c r="D48" s="344"/>
      <c r="E48" s="344"/>
      <c r="F48" s="344"/>
    </row>
    <row r="49" spans="1:6" ht="12.75">
      <c r="A49" s="344"/>
      <c r="B49" s="344"/>
      <c r="C49" s="344"/>
      <c r="D49" s="344"/>
      <c r="E49" s="344"/>
      <c r="F49" s="344"/>
    </row>
    <row r="50" spans="1:6" ht="12.75">
      <c r="A50" s="344"/>
      <c r="B50" s="344"/>
      <c r="C50" s="344"/>
      <c r="D50" s="344"/>
      <c r="E50" s="344"/>
      <c r="F50" s="344"/>
    </row>
    <row r="51" spans="1:6" ht="12.75">
      <c r="A51" s="344"/>
      <c r="B51" s="344"/>
      <c r="C51" s="344"/>
      <c r="D51" s="344"/>
      <c r="E51" s="344"/>
      <c r="F51" s="344"/>
    </row>
    <row r="52" spans="1:6" ht="12.75">
      <c r="A52" s="344"/>
      <c r="B52" s="344"/>
      <c r="C52" s="344"/>
      <c r="D52" s="344"/>
      <c r="E52" s="344"/>
      <c r="F52" s="344"/>
    </row>
    <row r="53" spans="1:6" ht="12.75">
      <c r="A53" s="344"/>
      <c r="B53" s="344"/>
      <c r="C53" s="344"/>
      <c r="D53" s="344"/>
      <c r="E53" s="344"/>
      <c r="F53" s="344"/>
    </row>
    <row r="54" spans="1:6" ht="12.75">
      <c r="A54" s="344"/>
      <c r="B54" s="344"/>
      <c r="C54" s="344"/>
      <c r="D54" s="344"/>
      <c r="E54" s="344"/>
      <c r="F54" s="344"/>
    </row>
    <row r="55" spans="1:6" ht="12.75">
      <c r="A55" s="344"/>
      <c r="B55" s="344"/>
      <c r="C55" s="344"/>
      <c r="D55" s="344"/>
      <c r="E55" s="344"/>
      <c r="F55" s="344"/>
    </row>
    <row r="56" spans="1:6" ht="12.75">
      <c r="A56" s="344"/>
      <c r="B56" s="344"/>
      <c r="C56" s="344"/>
      <c r="D56" s="344"/>
      <c r="E56" s="344"/>
      <c r="F56" s="344"/>
    </row>
    <row r="57" spans="1:6" ht="12.75">
      <c r="A57" s="344"/>
      <c r="B57" s="344"/>
      <c r="C57" s="344"/>
      <c r="D57" s="344"/>
      <c r="E57" s="344"/>
      <c r="F57" s="344"/>
    </row>
    <row r="58" spans="1:6" ht="12.75">
      <c r="A58" s="344"/>
      <c r="B58" s="344"/>
      <c r="C58" s="344"/>
      <c r="D58" s="344"/>
      <c r="E58" s="344"/>
      <c r="F58" s="344"/>
    </row>
    <row r="59" spans="1:6" ht="12.75">
      <c r="A59" s="344"/>
      <c r="B59" s="344"/>
      <c r="C59" s="344"/>
      <c r="D59" s="344"/>
      <c r="E59" s="344"/>
      <c r="F59" s="344"/>
    </row>
    <row r="60" spans="1:6" ht="12.75">
      <c r="A60" s="344"/>
      <c r="B60" s="344"/>
      <c r="C60" s="344"/>
      <c r="D60" s="344"/>
      <c r="E60" s="344"/>
      <c r="F60" s="344"/>
    </row>
    <row r="61" spans="1:6" ht="12.75">
      <c r="A61" s="344"/>
      <c r="B61" s="344"/>
      <c r="C61" s="344"/>
      <c r="D61" s="344"/>
      <c r="E61" s="344"/>
      <c r="F61" s="344"/>
    </row>
    <row r="62" spans="1:6" ht="12.75">
      <c r="A62" s="344"/>
      <c r="B62" s="344"/>
      <c r="C62" s="344"/>
      <c r="D62" s="344"/>
      <c r="E62" s="344"/>
      <c r="F62" s="344"/>
    </row>
    <row r="63" spans="1:6" ht="12.75">
      <c r="A63" s="344"/>
      <c r="B63" s="344"/>
      <c r="C63" s="344"/>
      <c r="D63" s="344"/>
      <c r="E63" s="344"/>
      <c r="F63" s="344"/>
    </row>
    <row r="64" spans="1:6" ht="12.75">
      <c r="A64" s="344"/>
      <c r="B64" s="344"/>
      <c r="C64" s="344"/>
      <c r="D64" s="344"/>
      <c r="E64" s="344"/>
      <c r="F64" s="344"/>
    </row>
    <row r="65" spans="1:6" ht="12.75">
      <c r="A65" s="344"/>
      <c r="B65" s="344"/>
      <c r="C65" s="344"/>
      <c r="D65" s="344"/>
      <c r="E65" s="344"/>
      <c r="F65" s="344"/>
    </row>
    <row r="66" spans="1:6" ht="12.75">
      <c r="A66" s="344"/>
      <c r="B66" s="344"/>
      <c r="C66" s="344"/>
      <c r="D66" s="344"/>
      <c r="E66" s="344"/>
      <c r="F66" s="344"/>
    </row>
    <row r="67" spans="1:6" ht="12.75">
      <c r="A67" s="344"/>
      <c r="B67" s="344"/>
      <c r="C67" s="344"/>
      <c r="D67" s="344"/>
      <c r="E67" s="344"/>
      <c r="F67" s="344"/>
    </row>
    <row r="68" spans="1:6" ht="12.75">
      <c r="A68" s="344"/>
      <c r="B68" s="344"/>
      <c r="C68" s="344"/>
      <c r="D68" s="344"/>
      <c r="E68" s="344"/>
      <c r="F68" s="344"/>
    </row>
    <row r="69" spans="1:6" ht="12.75">
      <c r="A69" s="344"/>
      <c r="B69" s="344"/>
      <c r="C69" s="344"/>
      <c r="D69" s="344"/>
      <c r="E69" s="344"/>
      <c r="F69" s="344"/>
    </row>
    <row r="70" spans="1:6" ht="12.75">
      <c r="A70" s="344"/>
      <c r="B70" s="344"/>
      <c r="C70" s="344"/>
      <c r="D70" s="344"/>
      <c r="E70" s="344"/>
      <c r="F70" s="344"/>
    </row>
    <row r="71" spans="1:6" ht="12.75">
      <c r="A71" s="344"/>
      <c r="B71" s="344"/>
      <c r="C71" s="344"/>
      <c r="D71" s="344"/>
      <c r="E71" s="344"/>
      <c r="F71" s="344"/>
    </row>
    <row r="72" spans="1:6" ht="12.75">
      <c r="A72" s="344"/>
      <c r="B72" s="344"/>
      <c r="C72" s="344"/>
      <c r="D72" s="344"/>
      <c r="E72" s="344"/>
      <c r="F72" s="344"/>
    </row>
    <row r="73" spans="1:6" ht="12.75">
      <c r="A73" s="344"/>
      <c r="B73" s="344"/>
      <c r="C73" s="344"/>
      <c r="D73" s="344"/>
      <c r="E73" s="344"/>
      <c r="F73" s="344"/>
    </row>
    <row r="74" spans="1:6" ht="12.75">
      <c r="A74" s="344"/>
      <c r="B74" s="344"/>
      <c r="C74" s="344"/>
      <c r="D74" s="344"/>
      <c r="E74" s="344"/>
      <c r="F74" s="344"/>
    </row>
    <row r="75" spans="1:6" ht="12.75">
      <c r="A75" s="344"/>
      <c r="B75" s="344"/>
      <c r="C75" s="344"/>
      <c r="D75" s="344"/>
      <c r="E75" s="344"/>
      <c r="F75" s="344"/>
    </row>
    <row r="76" spans="1:6" ht="12.75">
      <c r="A76" s="344"/>
      <c r="B76" s="344"/>
      <c r="C76" s="344"/>
      <c r="D76" s="344"/>
      <c r="E76" s="344"/>
      <c r="F76" s="344"/>
    </row>
  </sheetData>
  <sheetProtection/>
  <mergeCells count="27">
    <mergeCell ref="A5:F5"/>
    <mergeCell ref="A6:F6"/>
    <mergeCell ref="A9:A10"/>
    <mergeCell ref="B9:B10"/>
    <mergeCell ref="C9:C10"/>
    <mergeCell ref="D9:D10"/>
    <mergeCell ref="E9:E10"/>
    <mergeCell ref="F9:F10"/>
    <mergeCell ref="A12:A13"/>
    <mergeCell ref="B12:B13"/>
    <mergeCell ref="C12:C13"/>
    <mergeCell ref="D12:D13"/>
    <mergeCell ref="E12:E13"/>
    <mergeCell ref="F12:F13"/>
    <mergeCell ref="A26:A27"/>
    <mergeCell ref="B26:B27"/>
    <mergeCell ref="C26:C27"/>
    <mergeCell ref="D26:D27"/>
    <mergeCell ref="E26:E27"/>
    <mergeCell ref="F26:F27"/>
    <mergeCell ref="A42:F43"/>
    <mergeCell ref="A33:A34"/>
    <mergeCell ref="B33:B34"/>
    <mergeCell ref="C33:C34"/>
    <mergeCell ref="D33:D34"/>
    <mergeCell ref="E33:E34"/>
    <mergeCell ref="F33:F34"/>
  </mergeCells>
  <printOptions/>
  <pageMargins left="0.2" right="0.25"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2:L150"/>
  <sheetViews>
    <sheetView zoomScale="90" zoomScaleNormal="90" zoomScalePageLayoutView="0" workbookViewId="0" topLeftCell="A1">
      <selection activeCell="A149" sqref="A149"/>
    </sheetView>
  </sheetViews>
  <sheetFormatPr defaultColWidth="9.140625" defaultRowHeight="12.75"/>
  <cols>
    <col min="1" max="1" width="25.7109375" style="30" customWidth="1"/>
    <col min="2" max="2" width="95.57421875" style="30" customWidth="1"/>
    <col min="3" max="3" width="9.8515625" style="30" customWidth="1"/>
    <col min="4" max="6" width="20.7109375" style="30" customWidth="1"/>
    <col min="7" max="7" width="20.7109375" style="33" customWidth="1"/>
    <col min="8" max="8" width="20.7109375" style="34" customWidth="1"/>
    <col min="9" max="9" width="10.00390625" style="30" bestFit="1" customWidth="1"/>
    <col min="10" max="16384" width="9.140625" style="30" customWidth="1"/>
  </cols>
  <sheetData>
    <row r="2" spans="1:3" s="2" customFormat="1" ht="18.75">
      <c r="A2" s="35" t="s">
        <v>817</v>
      </c>
      <c r="B2" s="35" t="s">
        <v>811</v>
      </c>
      <c r="C2" s="30"/>
    </row>
    <row r="3" spans="1:8" s="2" customFormat="1" ht="18.75">
      <c r="A3" s="35" t="s">
        <v>743</v>
      </c>
      <c r="B3" s="520" t="s">
        <v>812</v>
      </c>
      <c r="C3" s="30"/>
      <c r="H3" s="5" t="s">
        <v>629</v>
      </c>
    </row>
    <row r="5" spans="1:8" ht="30" customHeight="1">
      <c r="A5" s="544" t="s">
        <v>801</v>
      </c>
      <c r="B5" s="544"/>
      <c r="C5" s="544"/>
      <c r="D5" s="544"/>
      <c r="E5" s="544"/>
      <c r="F5" s="544"/>
      <c r="G5" s="544"/>
      <c r="H5" s="544"/>
    </row>
    <row r="6" spans="1:8" ht="26.25" customHeight="1" thickBot="1">
      <c r="A6" s="31"/>
      <c r="B6" s="32"/>
      <c r="C6" s="32"/>
      <c r="D6" s="32"/>
      <c r="E6" s="32"/>
      <c r="F6" s="32"/>
      <c r="H6" s="152" t="s">
        <v>264</v>
      </c>
    </row>
    <row r="7" spans="1:8" s="59" customFormat="1" ht="42" customHeight="1">
      <c r="A7" s="551" t="s">
        <v>68</v>
      </c>
      <c r="B7" s="553" t="s">
        <v>69</v>
      </c>
      <c r="C7" s="556" t="s">
        <v>111</v>
      </c>
      <c r="D7" s="547" t="s">
        <v>775</v>
      </c>
      <c r="E7" s="545" t="s">
        <v>776</v>
      </c>
      <c r="F7" s="547" t="s">
        <v>795</v>
      </c>
      <c r="G7" s="548"/>
      <c r="H7" s="549" t="s">
        <v>802</v>
      </c>
    </row>
    <row r="8" spans="1:8" s="60" customFormat="1" ht="50.25" customHeight="1" thickBot="1">
      <c r="A8" s="552"/>
      <c r="B8" s="554"/>
      <c r="C8" s="557"/>
      <c r="D8" s="555"/>
      <c r="E8" s="546"/>
      <c r="F8" s="163" t="s">
        <v>76</v>
      </c>
      <c r="G8" s="163" t="s">
        <v>77</v>
      </c>
      <c r="H8" s="550"/>
    </row>
    <row r="9" spans="1:8" s="62" customFormat="1" ht="34.5" customHeight="1">
      <c r="A9" s="160"/>
      <c r="B9" s="161" t="s">
        <v>70</v>
      </c>
      <c r="C9" s="162"/>
      <c r="D9" s="295"/>
      <c r="E9" s="295"/>
      <c r="F9" s="295"/>
      <c r="G9" s="296"/>
      <c r="H9" s="280"/>
    </row>
    <row r="10" spans="1:8" s="62" customFormat="1" ht="34.5" customHeight="1">
      <c r="A10" s="95">
        <v>0</v>
      </c>
      <c r="B10" s="91" t="s">
        <v>265</v>
      </c>
      <c r="C10" s="92" t="s">
        <v>129</v>
      </c>
      <c r="D10" s="297"/>
      <c r="E10" s="297"/>
      <c r="F10" s="297"/>
      <c r="G10" s="298"/>
      <c r="H10" s="281"/>
    </row>
    <row r="11" spans="1:8" s="62" customFormat="1" ht="34.5" customHeight="1">
      <c r="A11" s="95"/>
      <c r="B11" s="91" t="s">
        <v>266</v>
      </c>
      <c r="C11" s="92" t="s">
        <v>130</v>
      </c>
      <c r="D11" s="297">
        <f>D12+D19</f>
        <v>62570</v>
      </c>
      <c r="E11" s="504">
        <f>E12+E19</f>
        <v>62307</v>
      </c>
      <c r="F11" s="504">
        <f>F12+F19</f>
        <v>62307</v>
      </c>
      <c r="G11" s="448">
        <f>G12+G19</f>
        <v>60489</v>
      </c>
      <c r="H11" s="281">
        <f>G11/F11*100</f>
        <v>97.08218980210891</v>
      </c>
    </row>
    <row r="12" spans="1:8" s="62" customFormat="1" ht="34.5" customHeight="1">
      <c r="A12" s="95">
        <v>1</v>
      </c>
      <c r="B12" s="91" t="s">
        <v>267</v>
      </c>
      <c r="C12" s="92" t="s">
        <v>131</v>
      </c>
      <c r="D12" s="297">
        <f>D14</f>
        <v>79</v>
      </c>
      <c r="E12" s="504">
        <f>E14</f>
        <v>66</v>
      </c>
      <c r="F12" s="504">
        <f>F14</f>
        <v>66</v>
      </c>
      <c r="G12" s="447">
        <f>G14</f>
        <v>66</v>
      </c>
      <c r="H12" s="281">
        <f>G12/F12*100</f>
        <v>100</v>
      </c>
    </row>
    <row r="13" spans="1:8" s="62" customFormat="1" ht="34.5" customHeight="1">
      <c r="A13" s="95" t="s">
        <v>268</v>
      </c>
      <c r="B13" s="93" t="s">
        <v>269</v>
      </c>
      <c r="C13" s="92" t="s">
        <v>132</v>
      </c>
      <c r="D13" s="297"/>
      <c r="E13" s="504"/>
      <c r="F13" s="504"/>
      <c r="G13" s="448"/>
      <c r="H13" s="281"/>
    </row>
    <row r="14" spans="1:8" s="62" customFormat="1" ht="34.5" customHeight="1">
      <c r="A14" s="95" t="s">
        <v>270</v>
      </c>
      <c r="B14" s="93" t="s">
        <v>271</v>
      </c>
      <c r="C14" s="92" t="s">
        <v>133</v>
      </c>
      <c r="D14" s="297">
        <v>79</v>
      </c>
      <c r="E14" s="504">
        <v>66</v>
      </c>
      <c r="F14" s="504">
        <v>66</v>
      </c>
      <c r="G14" s="447">
        <v>66</v>
      </c>
      <c r="H14" s="281">
        <f>G14/F14*100</f>
        <v>100</v>
      </c>
    </row>
    <row r="15" spans="1:8" s="62" customFormat="1" ht="34.5" customHeight="1">
      <c r="A15" s="95" t="s">
        <v>272</v>
      </c>
      <c r="B15" s="93" t="s">
        <v>273</v>
      </c>
      <c r="C15" s="92" t="s">
        <v>134</v>
      </c>
      <c r="D15" s="297"/>
      <c r="E15" s="504"/>
      <c r="F15" s="504"/>
      <c r="G15" s="448"/>
      <c r="H15" s="281"/>
    </row>
    <row r="16" spans="1:8" s="62" customFormat="1" ht="34.5" customHeight="1">
      <c r="A16" s="96" t="s">
        <v>274</v>
      </c>
      <c r="B16" s="93" t="s">
        <v>275</v>
      </c>
      <c r="C16" s="92" t="s">
        <v>135</v>
      </c>
      <c r="D16" s="297"/>
      <c r="E16" s="504"/>
      <c r="F16" s="504"/>
      <c r="G16" s="448"/>
      <c r="H16" s="281"/>
    </row>
    <row r="17" spans="1:8" s="62" customFormat="1" ht="34.5" customHeight="1">
      <c r="A17" s="96" t="s">
        <v>276</v>
      </c>
      <c r="B17" s="93" t="s">
        <v>277</v>
      </c>
      <c r="C17" s="92" t="s">
        <v>136</v>
      </c>
      <c r="D17" s="297"/>
      <c r="E17" s="504"/>
      <c r="F17" s="504"/>
      <c r="G17" s="448"/>
      <c r="H17" s="281"/>
    </row>
    <row r="18" spans="1:8" s="62" customFormat="1" ht="34.5" customHeight="1">
      <c r="A18" s="96" t="s">
        <v>278</v>
      </c>
      <c r="B18" s="93" t="s">
        <v>279</v>
      </c>
      <c r="C18" s="92" t="s">
        <v>640</v>
      </c>
      <c r="D18" s="297"/>
      <c r="E18" s="504"/>
      <c r="F18" s="504"/>
      <c r="G18" s="447"/>
      <c r="H18" s="281"/>
    </row>
    <row r="19" spans="1:8" s="62" customFormat="1" ht="34.5" customHeight="1">
      <c r="A19" s="97">
        <v>2</v>
      </c>
      <c r="B19" s="91" t="s">
        <v>280</v>
      </c>
      <c r="C19" s="92" t="s">
        <v>114</v>
      </c>
      <c r="D19" s="297">
        <f>D20+D21+D22+D27</f>
        <v>62491</v>
      </c>
      <c r="E19" s="504">
        <f>E20+E21+E22</f>
        <v>62241</v>
      </c>
      <c r="F19" s="504">
        <f>F20+F21+F22</f>
        <v>62241</v>
      </c>
      <c r="G19" s="448">
        <f>G20+G21+G22+G27</f>
        <v>60423</v>
      </c>
      <c r="H19" s="281">
        <f>G19/F19*100</f>
        <v>97.07909577288282</v>
      </c>
    </row>
    <row r="20" spans="1:8" s="62" customFormat="1" ht="34.5" customHeight="1">
      <c r="A20" s="95" t="s">
        <v>281</v>
      </c>
      <c r="B20" s="93" t="s">
        <v>282</v>
      </c>
      <c r="C20" s="92" t="s">
        <v>113</v>
      </c>
      <c r="D20" s="297">
        <v>2321</v>
      </c>
      <c r="E20" s="504">
        <v>2321</v>
      </c>
      <c r="F20" s="504">
        <v>2321</v>
      </c>
      <c r="G20" s="448">
        <v>2321</v>
      </c>
      <c r="H20" s="281">
        <f>G20/F20*100</f>
        <v>100</v>
      </c>
    </row>
    <row r="21" spans="1:8" s="62" customFormat="1" ht="34.5" customHeight="1">
      <c r="A21" s="96" t="s">
        <v>283</v>
      </c>
      <c r="B21" s="93" t="s">
        <v>284</v>
      </c>
      <c r="C21" s="92" t="s">
        <v>71</v>
      </c>
      <c r="D21" s="297">
        <v>29172</v>
      </c>
      <c r="E21" s="504">
        <v>27920</v>
      </c>
      <c r="F21" s="504">
        <v>27920</v>
      </c>
      <c r="G21" s="447">
        <v>27925</v>
      </c>
      <c r="H21" s="281">
        <f>G21/F21*100</f>
        <v>100.01790830945558</v>
      </c>
    </row>
    <row r="22" spans="1:8" s="62" customFormat="1" ht="34.5" customHeight="1">
      <c r="A22" s="95" t="s">
        <v>285</v>
      </c>
      <c r="B22" s="93" t="s">
        <v>286</v>
      </c>
      <c r="C22" s="92" t="s">
        <v>137</v>
      </c>
      <c r="D22" s="297">
        <v>22798</v>
      </c>
      <c r="E22" s="504">
        <v>32000</v>
      </c>
      <c r="F22" s="504">
        <v>32000</v>
      </c>
      <c r="G22" s="448">
        <v>28067</v>
      </c>
      <c r="H22" s="281">
        <f>G22/F22*100</f>
        <v>87.709375</v>
      </c>
    </row>
    <row r="23" spans="1:8" s="62" customFormat="1" ht="34.5" customHeight="1">
      <c r="A23" s="95" t="s">
        <v>287</v>
      </c>
      <c r="B23" s="93" t="s">
        <v>288</v>
      </c>
      <c r="C23" s="92" t="s">
        <v>138</v>
      </c>
      <c r="D23" s="297"/>
      <c r="E23" s="504"/>
      <c r="F23" s="504"/>
      <c r="G23" s="299"/>
      <c r="H23" s="281"/>
    </row>
    <row r="24" spans="1:8" s="62" customFormat="1" ht="34.5" customHeight="1">
      <c r="A24" s="95" t="s">
        <v>289</v>
      </c>
      <c r="B24" s="93" t="s">
        <v>290</v>
      </c>
      <c r="C24" s="92" t="s">
        <v>139</v>
      </c>
      <c r="D24" s="297"/>
      <c r="E24" s="504"/>
      <c r="F24" s="504"/>
      <c r="G24" s="298"/>
      <c r="H24" s="281"/>
    </row>
    <row r="25" spans="1:8" s="62" customFormat="1" ht="34.5" customHeight="1">
      <c r="A25" s="95" t="s">
        <v>291</v>
      </c>
      <c r="B25" s="93" t="s">
        <v>292</v>
      </c>
      <c r="C25" s="92" t="s">
        <v>115</v>
      </c>
      <c r="D25" s="297"/>
      <c r="E25" s="504"/>
      <c r="F25" s="504"/>
      <c r="G25" s="299"/>
      <c r="H25" s="281"/>
    </row>
    <row r="26" spans="1:8" s="62" customFormat="1" ht="34.5" customHeight="1">
      <c r="A26" s="95" t="s">
        <v>293</v>
      </c>
      <c r="B26" s="93" t="s">
        <v>294</v>
      </c>
      <c r="C26" s="92" t="s">
        <v>140</v>
      </c>
      <c r="D26" s="297"/>
      <c r="E26" s="504"/>
      <c r="F26" s="504"/>
      <c r="G26" s="299"/>
      <c r="H26" s="281"/>
    </row>
    <row r="27" spans="1:8" s="62" customFormat="1" ht="34.5" customHeight="1">
      <c r="A27" s="95" t="s">
        <v>295</v>
      </c>
      <c r="B27" s="93" t="s">
        <v>296</v>
      </c>
      <c r="C27" s="92" t="s">
        <v>112</v>
      </c>
      <c r="D27" s="297">
        <v>8200</v>
      </c>
      <c r="E27" s="504"/>
      <c r="F27" s="504"/>
      <c r="G27" s="448">
        <v>2110</v>
      </c>
      <c r="H27" s="281"/>
    </row>
    <row r="28" spans="1:8" s="62" customFormat="1" ht="34.5" customHeight="1">
      <c r="A28" s="97">
        <v>3</v>
      </c>
      <c r="B28" s="91" t="s">
        <v>297</v>
      </c>
      <c r="C28" s="92" t="s">
        <v>122</v>
      </c>
      <c r="D28" s="297"/>
      <c r="E28" s="504"/>
      <c r="F28" s="504"/>
      <c r="G28" s="299"/>
      <c r="H28" s="281"/>
    </row>
    <row r="29" spans="1:8" s="62" customFormat="1" ht="34.5" customHeight="1">
      <c r="A29" s="95" t="s">
        <v>298</v>
      </c>
      <c r="B29" s="93" t="s">
        <v>299</v>
      </c>
      <c r="C29" s="92" t="s">
        <v>141</v>
      </c>
      <c r="D29" s="297"/>
      <c r="E29" s="504"/>
      <c r="F29" s="504"/>
      <c r="G29" s="299"/>
      <c r="H29" s="281"/>
    </row>
    <row r="30" spans="1:8" s="62" customFormat="1" ht="34.5" customHeight="1">
      <c r="A30" s="96" t="s">
        <v>300</v>
      </c>
      <c r="B30" s="93" t="s">
        <v>301</v>
      </c>
      <c r="C30" s="92" t="s">
        <v>142</v>
      </c>
      <c r="D30" s="297"/>
      <c r="E30" s="504"/>
      <c r="F30" s="504"/>
      <c r="G30" s="299"/>
      <c r="H30" s="281"/>
    </row>
    <row r="31" spans="1:8" s="62" customFormat="1" ht="34.5" customHeight="1">
      <c r="A31" s="96" t="s">
        <v>302</v>
      </c>
      <c r="B31" s="93" t="s">
        <v>303</v>
      </c>
      <c r="C31" s="92" t="s">
        <v>143</v>
      </c>
      <c r="D31" s="297"/>
      <c r="E31" s="504"/>
      <c r="F31" s="504"/>
      <c r="G31" s="298"/>
      <c r="H31" s="281"/>
    </row>
    <row r="32" spans="1:8" s="62" customFormat="1" ht="34.5" customHeight="1">
      <c r="A32" s="96" t="s">
        <v>304</v>
      </c>
      <c r="B32" s="93" t="s">
        <v>305</v>
      </c>
      <c r="C32" s="92" t="s">
        <v>144</v>
      </c>
      <c r="D32" s="297"/>
      <c r="E32" s="504"/>
      <c r="F32" s="504"/>
      <c r="G32" s="299"/>
      <c r="H32" s="281"/>
    </row>
    <row r="33" spans="1:8" s="62" customFormat="1" ht="34.5" customHeight="1">
      <c r="A33" s="98" t="s">
        <v>306</v>
      </c>
      <c r="B33" s="91" t="s">
        <v>307</v>
      </c>
      <c r="C33" s="92" t="s">
        <v>145</v>
      </c>
      <c r="D33" s="297"/>
      <c r="E33" s="504"/>
      <c r="F33" s="504"/>
      <c r="G33" s="298"/>
      <c r="H33" s="281"/>
    </row>
    <row r="34" spans="1:8" s="62" customFormat="1" ht="34.5" customHeight="1">
      <c r="A34" s="96" t="s">
        <v>308</v>
      </c>
      <c r="B34" s="93" t="s">
        <v>309</v>
      </c>
      <c r="C34" s="92" t="s">
        <v>146</v>
      </c>
      <c r="D34" s="297"/>
      <c r="E34" s="504"/>
      <c r="F34" s="504"/>
      <c r="G34" s="299"/>
      <c r="H34" s="281"/>
    </row>
    <row r="35" spans="1:8" s="62" customFormat="1" ht="34.5" customHeight="1">
      <c r="A35" s="96" t="s">
        <v>310</v>
      </c>
      <c r="B35" s="93" t="s">
        <v>311</v>
      </c>
      <c r="C35" s="92" t="s">
        <v>312</v>
      </c>
      <c r="D35" s="297"/>
      <c r="E35" s="504"/>
      <c r="F35" s="504"/>
      <c r="G35" s="298"/>
      <c r="H35" s="281"/>
    </row>
    <row r="36" spans="1:8" s="62" customFormat="1" ht="34.5" customHeight="1">
      <c r="A36" s="96" t="s">
        <v>313</v>
      </c>
      <c r="B36" s="93" t="s">
        <v>314</v>
      </c>
      <c r="C36" s="92" t="s">
        <v>315</v>
      </c>
      <c r="D36" s="297"/>
      <c r="E36" s="504"/>
      <c r="F36" s="504"/>
      <c r="G36" s="298"/>
      <c r="H36" s="281"/>
    </row>
    <row r="37" spans="1:8" s="62" customFormat="1" ht="34.5" customHeight="1">
      <c r="A37" s="96" t="s">
        <v>316</v>
      </c>
      <c r="B37" s="93" t="s">
        <v>317</v>
      </c>
      <c r="C37" s="92" t="s">
        <v>318</v>
      </c>
      <c r="D37" s="297"/>
      <c r="E37" s="504"/>
      <c r="F37" s="504"/>
      <c r="G37" s="299"/>
      <c r="H37" s="281"/>
    </row>
    <row r="38" spans="1:8" s="62" customFormat="1" ht="34.5" customHeight="1">
      <c r="A38" s="96" t="s">
        <v>316</v>
      </c>
      <c r="B38" s="93" t="s">
        <v>319</v>
      </c>
      <c r="C38" s="92" t="s">
        <v>320</v>
      </c>
      <c r="D38" s="297"/>
      <c r="E38" s="504"/>
      <c r="F38" s="504"/>
      <c r="G38" s="299"/>
      <c r="H38" s="281"/>
    </row>
    <row r="39" spans="1:8" s="62" customFormat="1" ht="34.5" customHeight="1">
      <c r="A39" s="96" t="s">
        <v>321</v>
      </c>
      <c r="B39" s="93" t="s">
        <v>322</v>
      </c>
      <c r="C39" s="92" t="s">
        <v>323</v>
      </c>
      <c r="D39" s="297"/>
      <c r="E39" s="504"/>
      <c r="F39" s="504"/>
      <c r="G39" s="299"/>
      <c r="H39" s="281"/>
    </row>
    <row r="40" spans="1:8" s="62" customFormat="1" ht="34.5" customHeight="1">
      <c r="A40" s="96" t="s">
        <v>321</v>
      </c>
      <c r="B40" s="93" t="s">
        <v>324</v>
      </c>
      <c r="C40" s="92" t="s">
        <v>325</v>
      </c>
      <c r="D40" s="297"/>
      <c r="E40" s="504"/>
      <c r="F40" s="504"/>
      <c r="G40" s="299"/>
      <c r="H40" s="281"/>
    </row>
    <row r="41" spans="1:8" s="62" customFormat="1" ht="34.5" customHeight="1">
      <c r="A41" s="96" t="s">
        <v>326</v>
      </c>
      <c r="B41" s="93" t="s">
        <v>327</v>
      </c>
      <c r="C41" s="92" t="s">
        <v>328</v>
      </c>
      <c r="D41" s="297"/>
      <c r="E41" s="504"/>
      <c r="F41" s="504"/>
      <c r="G41" s="299"/>
      <c r="H41" s="281"/>
    </row>
    <row r="42" spans="1:8" s="62" customFormat="1" ht="34.5" customHeight="1">
      <c r="A42" s="96" t="s">
        <v>329</v>
      </c>
      <c r="B42" s="93" t="s">
        <v>330</v>
      </c>
      <c r="C42" s="92" t="s">
        <v>331</v>
      </c>
      <c r="D42" s="297"/>
      <c r="E42" s="504"/>
      <c r="F42" s="504"/>
      <c r="G42" s="299"/>
      <c r="H42" s="281"/>
    </row>
    <row r="43" spans="1:8" s="62" customFormat="1" ht="34.5" customHeight="1">
      <c r="A43" s="98">
        <v>5</v>
      </c>
      <c r="B43" s="91" t="s">
        <v>332</v>
      </c>
      <c r="C43" s="92" t="s">
        <v>333</v>
      </c>
      <c r="D43" s="297"/>
      <c r="E43" s="504"/>
      <c r="F43" s="504"/>
      <c r="G43" s="299"/>
      <c r="H43" s="281"/>
    </row>
    <row r="44" spans="1:8" s="62" customFormat="1" ht="34.5" customHeight="1">
      <c r="A44" s="96" t="s">
        <v>334</v>
      </c>
      <c r="B44" s="93" t="s">
        <v>335</v>
      </c>
      <c r="C44" s="92" t="s">
        <v>336</v>
      </c>
      <c r="D44" s="297"/>
      <c r="E44" s="504"/>
      <c r="F44" s="504"/>
      <c r="G44" s="299"/>
      <c r="H44" s="281"/>
    </row>
    <row r="45" spans="1:8" s="62" customFormat="1" ht="34.5" customHeight="1">
      <c r="A45" s="96" t="s">
        <v>337</v>
      </c>
      <c r="B45" s="93" t="s">
        <v>338</v>
      </c>
      <c r="C45" s="92" t="s">
        <v>339</v>
      </c>
      <c r="D45" s="297"/>
      <c r="E45" s="504"/>
      <c r="F45" s="504"/>
      <c r="G45" s="299"/>
      <c r="H45" s="281"/>
    </row>
    <row r="46" spans="1:8" s="62" customFormat="1" ht="34.5" customHeight="1">
      <c r="A46" s="96" t="s">
        <v>340</v>
      </c>
      <c r="B46" s="93" t="s">
        <v>341</v>
      </c>
      <c r="C46" s="92" t="s">
        <v>342</v>
      </c>
      <c r="D46" s="297"/>
      <c r="E46" s="504"/>
      <c r="F46" s="504"/>
      <c r="G46" s="298"/>
      <c r="H46" s="281"/>
    </row>
    <row r="47" spans="1:8" s="62" customFormat="1" ht="34.5" customHeight="1">
      <c r="A47" s="96" t="s">
        <v>654</v>
      </c>
      <c r="B47" s="93" t="s">
        <v>343</v>
      </c>
      <c r="C47" s="92" t="s">
        <v>344</v>
      </c>
      <c r="D47" s="297"/>
      <c r="E47" s="504"/>
      <c r="F47" s="504"/>
      <c r="G47" s="299"/>
      <c r="H47" s="281"/>
    </row>
    <row r="48" spans="1:8" s="62" customFormat="1" ht="34.5" customHeight="1">
      <c r="A48" s="96" t="s">
        <v>345</v>
      </c>
      <c r="B48" s="93" t="s">
        <v>346</v>
      </c>
      <c r="C48" s="92" t="s">
        <v>347</v>
      </c>
      <c r="D48" s="297"/>
      <c r="E48" s="504"/>
      <c r="F48" s="504"/>
      <c r="G48" s="298"/>
      <c r="H48" s="281"/>
    </row>
    <row r="49" spans="1:8" s="62" customFormat="1" ht="34.5" customHeight="1">
      <c r="A49" s="96" t="s">
        <v>348</v>
      </c>
      <c r="B49" s="93" t="s">
        <v>349</v>
      </c>
      <c r="C49" s="92" t="s">
        <v>350</v>
      </c>
      <c r="D49" s="297"/>
      <c r="E49" s="504"/>
      <c r="F49" s="504"/>
      <c r="G49" s="299"/>
      <c r="H49" s="281"/>
    </row>
    <row r="50" spans="1:8" s="62" customFormat="1" ht="34.5" customHeight="1">
      <c r="A50" s="96" t="s">
        <v>351</v>
      </c>
      <c r="B50" s="93" t="s">
        <v>352</v>
      </c>
      <c r="C50" s="92" t="s">
        <v>353</v>
      </c>
      <c r="D50" s="297"/>
      <c r="E50" s="504"/>
      <c r="F50" s="504"/>
      <c r="G50" s="299"/>
      <c r="H50" s="281"/>
    </row>
    <row r="51" spans="1:8" s="62" customFormat="1" ht="34.5" customHeight="1">
      <c r="A51" s="98">
        <v>288</v>
      </c>
      <c r="B51" s="91" t="s">
        <v>169</v>
      </c>
      <c r="C51" s="92" t="s">
        <v>354</v>
      </c>
      <c r="D51" s="297">
        <v>138</v>
      </c>
      <c r="E51" s="504">
        <v>808</v>
      </c>
      <c r="F51" s="504">
        <v>808</v>
      </c>
      <c r="G51" s="447">
        <v>138</v>
      </c>
      <c r="H51" s="281">
        <f>G51/F51*100</f>
        <v>17.07920792079208</v>
      </c>
    </row>
    <row r="52" spans="1:10" s="62" customFormat="1" ht="34.5" customHeight="1">
      <c r="A52" s="98"/>
      <c r="B52" s="91" t="s">
        <v>355</v>
      </c>
      <c r="C52" s="92" t="s">
        <v>356</v>
      </c>
      <c r="D52" s="297">
        <f>D53+D60+D68+D69+D77+D78+D79</f>
        <v>38045</v>
      </c>
      <c r="E52" s="504">
        <f>E53+E60+E69+E77+E78+E79</f>
        <v>38975</v>
      </c>
      <c r="F52" s="504">
        <f>F53+F60+F69+F77+F78+F79</f>
        <v>38975</v>
      </c>
      <c r="G52" s="299">
        <f>G53+G60+G69+G71+G77+G78+G79</f>
        <v>38998</v>
      </c>
      <c r="H52" s="281">
        <f>G52/F52*100</f>
        <v>100.05901218729956</v>
      </c>
      <c r="I52" s="473"/>
      <c r="J52" s="473"/>
    </row>
    <row r="53" spans="1:8" s="62" customFormat="1" ht="34.5" customHeight="1">
      <c r="A53" s="98" t="s">
        <v>357</v>
      </c>
      <c r="B53" s="91" t="s">
        <v>358</v>
      </c>
      <c r="C53" s="92" t="s">
        <v>359</v>
      </c>
      <c r="D53" s="297">
        <f>D54+D59</f>
        <v>2128</v>
      </c>
      <c r="E53" s="504">
        <f>2000</f>
        <v>2000</v>
      </c>
      <c r="F53" s="504">
        <f>2000</f>
        <v>2000</v>
      </c>
      <c r="G53" s="448">
        <f>G54+G59</f>
        <v>1443</v>
      </c>
      <c r="H53" s="281">
        <f>G53/F53*100</f>
        <v>72.15</v>
      </c>
    </row>
    <row r="54" spans="1:8" s="62" customFormat="1" ht="34.5" customHeight="1">
      <c r="A54" s="96">
        <v>10</v>
      </c>
      <c r="B54" s="93" t="s">
        <v>360</v>
      </c>
      <c r="C54" s="92" t="s">
        <v>361</v>
      </c>
      <c r="D54" s="297">
        <v>2033</v>
      </c>
      <c r="E54" s="504">
        <v>2000</v>
      </c>
      <c r="F54" s="504">
        <v>2000</v>
      </c>
      <c r="G54" s="448">
        <v>1277</v>
      </c>
      <c r="H54" s="281">
        <f>G54/F54*100</f>
        <v>63.849999999999994</v>
      </c>
    </row>
    <row r="55" spans="1:8" s="62" customFormat="1" ht="34.5" customHeight="1">
      <c r="A55" s="96">
        <v>11</v>
      </c>
      <c r="B55" s="93" t="s">
        <v>362</v>
      </c>
      <c r="C55" s="92" t="s">
        <v>363</v>
      </c>
      <c r="D55" s="297"/>
      <c r="E55" s="504"/>
      <c r="F55" s="504"/>
      <c r="G55" s="299"/>
      <c r="H55" s="281"/>
    </row>
    <row r="56" spans="1:8" s="62" customFormat="1" ht="34.5" customHeight="1">
      <c r="A56" s="96">
        <v>12</v>
      </c>
      <c r="B56" s="93" t="s">
        <v>364</v>
      </c>
      <c r="C56" s="92" t="s">
        <v>365</v>
      </c>
      <c r="D56" s="297"/>
      <c r="E56" s="504"/>
      <c r="F56" s="504"/>
      <c r="G56" s="299"/>
      <c r="H56" s="281"/>
    </row>
    <row r="57" spans="1:8" s="62" customFormat="1" ht="34.5" customHeight="1">
      <c r="A57" s="96">
        <v>13</v>
      </c>
      <c r="B57" s="93" t="s">
        <v>366</v>
      </c>
      <c r="C57" s="92" t="s">
        <v>367</v>
      </c>
      <c r="D57" s="297"/>
      <c r="E57" s="504"/>
      <c r="F57" s="504"/>
      <c r="G57" s="299"/>
      <c r="H57" s="281"/>
    </row>
    <row r="58" spans="1:8" s="62" customFormat="1" ht="34.5" customHeight="1">
      <c r="A58" s="96">
        <v>14</v>
      </c>
      <c r="B58" s="93" t="s">
        <v>368</v>
      </c>
      <c r="C58" s="92" t="s">
        <v>369</v>
      </c>
      <c r="D58" s="297"/>
      <c r="E58" s="504"/>
      <c r="F58" s="504"/>
      <c r="G58" s="299"/>
      <c r="H58" s="281"/>
    </row>
    <row r="59" spans="1:8" s="62" customFormat="1" ht="34.5" customHeight="1">
      <c r="A59" s="96">
        <v>15</v>
      </c>
      <c r="B59" s="94" t="s">
        <v>370</v>
      </c>
      <c r="C59" s="92" t="s">
        <v>371</v>
      </c>
      <c r="D59" s="297">
        <v>95</v>
      </c>
      <c r="E59" s="504"/>
      <c r="F59" s="504"/>
      <c r="G59" s="447">
        <v>166</v>
      </c>
      <c r="H59" s="281"/>
    </row>
    <row r="60" spans="1:8" s="62" customFormat="1" ht="34.5" customHeight="1">
      <c r="A60" s="98"/>
      <c r="B60" s="91" t="s">
        <v>372</v>
      </c>
      <c r="C60" s="92" t="s">
        <v>373</v>
      </c>
      <c r="D60" s="297">
        <f>D65</f>
        <v>23312</v>
      </c>
      <c r="E60" s="504">
        <f>E65</f>
        <v>27000</v>
      </c>
      <c r="F60" s="504">
        <f>F65</f>
        <v>27000</v>
      </c>
      <c r="G60" s="299">
        <f>G65</f>
        <v>23920</v>
      </c>
      <c r="H60" s="281">
        <f>G60/F60*100</f>
        <v>88.5925925925926</v>
      </c>
    </row>
    <row r="61" spans="1:8" s="61" customFormat="1" ht="34.5" customHeight="1">
      <c r="A61" s="96" t="s">
        <v>374</v>
      </c>
      <c r="B61" s="93" t="s">
        <v>375</v>
      </c>
      <c r="C61" s="92" t="s">
        <v>376</v>
      </c>
      <c r="D61" s="64"/>
      <c r="E61" s="505"/>
      <c r="F61" s="505"/>
      <c r="G61" s="300"/>
      <c r="H61" s="281"/>
    </row>
    <row r="62" spans="1:8" s="61" customFormat="1" ht="34.5" customHeight="1">
      <c r="A62" s="96" t="s">
        <v>377</v>
      </c>
      <c r="B62" s="93" t="s">
        <v>378</v>
      </c>
      <c r="C62" s="92" t="s">
        <v>379</v>
      </c>
      <c r="D62" s="301"/>
      <c r="E62" s="505"/>
      <c r="F62" s="505"/>
      <c r="G62" s="302"/>
      <c r="H62" s="281"/>
    </row>
    <row r="63" spans="1:8" s="62" customFormat="1" ht="34.5" customHeight="1">
      <c r="A63" s="96" t="s">
        <v>380</v>
      </c>
      <c r="B63" s="93" t="s">
        <v>381</v>
      </c>
      <c r="C63" s="92" t="s">
        <v>382</v>
      </c>
      <c r="D63" s="303"/>
      <c r="E63" s="504"/>
      <c r="F63" s="504"/>
      <c r="G63" s="303"/>
      <c r="H63" s="281"/>
    </row>
    <row r="64" spans="1:8" s="61" customFormat="1" ht="34.5" customHeight="1">
      <c r="A64" s="96" t="s">
        <v>383</v>
      </c>
      <c r="B64" s="93" t="s">
        <v>384</v>
      </c>
      <c r="C64" s="92" t="s">
        <v>385</v>
      </c>
      <c r="D64" s="64"/>
      <c r="E64" s="505"/>
      <c r="F64" s="505"/>
      <c r="G64" s="64"/>
      <c r="H64" s="281"/>
    </row>
    <row r="65" spans="1:8" ht="34.5" customHeight="1">
      <c r="A65" s="96" t="s">
        <v>386</v>
      </c>
      <c r="B65" s="93" t="s">
        <v>387</v>
      </c>
      <c r="C65" s="92" t="s">
        <v>388</v>
      </c>
      <c r="D65" s="304">
        <v>23312</v>
      </c>
      <c r="E65" s="506">
        <v>27000</v>
      </c>
      <c r="F65" s="506">
        <v>27000</v>
      </c>
      <c r="G65" s="446">
        <v>23920</v>
      </c>
      <c r="H65" s="281">
        <f>G65/F65*100</f>
        <v>88.5925925925926</v>
      </c>
    </row>
    <row r="66" spans="1:8" ht="34.5" customHeight="1">
      <c r="A66" s="96" t="s">
        <v>389</v>
      </c>
      <c r="B66" s="93" t="s">
        <v>390</v>
      </c>
      <c r="C66" s="92" t="s">
        <v>391</v>
      </c>
      <c r="D66" s="304"/>
      <c r="E66" s="506"/>
      <c r="F66" s="506"/>
      <c r="G66" s="305"/>
      <c r="H66" s="281"/>
    </row>
    <row r="67" spans="1:8" ht="34.5" customHeight="1">
      <c r="A67" s="96" t="s">
        <v>392</v>
      </c>
      <c r="B67" s="93" t="s">
        <v>393</v>
      </c>
      <c r="C67" s="92" t="s">
        <v>394</v>
      </c>
      <c r="D67" s="304"/>
      <c r="E67" s="506"/>
      <c r="F67" s="506"/>
      <c r="G67" s="305"/>
      <c r="H67" s="281"/>
    </row>
    <row r="68" spans="1:8" ht="34.5" customHeight="1">
      <c r="A68" s="98">
        <v>21</v>
      </c>
      <c r="B68" s="91" t="s">
        <v>395</v>
      </c>
      <c r="C68" s="92" t="s">
        <v>396</v>
      </c>
      <c r="D68" s="304"/>
      <c r="E68" s="506"/>
      <c r="F68" s="506"/>
      <c r="G68" s="305"/>
      <c r="H68" s="281"/>
    </row>
    <row r="69" spans="1:8" ht="34.5" customHeight="1">
      <c r="A69" s="98">
        <v>22</v>
      </c>
      <c r="B69" s="91" t="s">
        <v>397</v>
      </c>
      <c r="C69" s="92" t="s">
        <v>398</v>
      </c>
      <c r="D69" s="304">
        <v>881</v>
      </c>
      <c r="E69" s="506">
        <v>900</v>
      </c>
      <c r="F69" s="506">
        <v>900</v>
      </c>
      <c r="G69" s="446">
        <v>2564</v>
      </c>
      <c r="H69" s="281">
        <f>G69/F69*100</f>
        <v>284.88888888888886</v>
      </c>
    </row>
    <row r="70" spans="1:8" ht="34.5" customHeight="1">
      <c r="A70" s="98">
        <v>236</v>
      </c>
      <c r="B70" s="91" t="s">
        <v>399</v>
      </c>
      <c r="C70" s="92" t="s">
        <v>400</v>
      </c>
      <c r="D70" s="304"/>
      <c r="E70" s="506"/>
      <c r="F70" s="506"/>
      <c r="G70" s="305"/>
      <c r="H70" s="281"/>
    </row>
    <row r="71" spans="1:8" ht="34.5" customHeight="1">
      <c r="A71" s="98" t="s">
        <v>401</v>
      </c>
      <c r="B71" s="91" t="s">
        <v>402</v>
      </c>
      <c r="C71" s="92" t="s">
        <v>403</v>
      </c>
      <c r="D71" s="304"/>
      <c r="E71" s="506"/>
      <c r="F71" s="506"/>
      <c r="G71" s="305">
        <f>G74</f>
        <v>280</v>
      </c>
      <c r="H71" s="281"/>
    </row>
    <row r="72" spans="1:8" ht="34.5" customHeight="1">
      <c r="A72" s="96" t="s">
        <v>404</v>
      </c>
      <c r="B72" s="93" t="s">
        <v>405</v>
      </c>
      <c r="C72" s="92" t="s">
        <v>406</v>
      </c>
      <c r="D72" s="304"/>
      <c r="E72" s="506"/>
      <c r="F72" s="506"/>
      <c r="G72" s="305"/>
      <c r="H72" s="281"/>
    </row>
    <row r="73" spans="1:8" ht="34.5" customHeight="1">
      <c r="A73" s="96" t="s">
        <v>407</v>
      </c>
      <c r="B73" s="93" t="s">
        <v>408</v>
      </c>
      <c r="C73" s="92" t="s">
        <v>409</v>
      </c>
      <c r="D73" s="304"/>
      <c r="E73" s="506"/>
      <c r="F73" s="506"/>
      <c r="G73" s="305"/>
      <c r="H73" s="281"/>
    </row>
    <row r="74" spans="1:8" ht="34.5" customHeight="1">
      <c r="A74" s="96" t="s">
        <v>410</v>
      </c>
      <c r="B74" s="93" t="s">
        <v>411</v>
      </c>
      <c r="C74" s="92" t="s">
        <v>412</v>
      </c>
      <c r="D74" s="304"/>
      <c r="E74" s="506"/>
      <c r="F74" s="506"/>
      <c r="G74" s="305">
        <v>280</v>
      </c>
      <c r="H74" s="281"/>
    </row>
    <row r="75" spans="1:8" ht="34.5" customHeight="1">
      <c r="A75" s="96" t="s">
        <v>413</v>
      </c>
      <c r="B75" s="93" t="s">
        <v>414</v>
      </c>
      <c r="C75" s="92" t="s">
        <v>415</v>
      </c>
      <c r="D75" s="304"/>
      <c r="E75" s="506"/>
      <c r="F75" s="506"/>
      <c r="G75" s="305"/>
      <c r="H75" s="281"/>
    </row>
    <row r="76" spans="1:8" ht="34.5" customHeight="1">
      <c r="A76" s="96" t="s">
        <v>416</v>
      </c>
      <c r="B76" s="93" t="s">
        <v>417</v>
      </c>
      <c r="C76" s="92" t="s">
        <v>418</v>
      </c>
      <c r="D76" s="304"/>
      <c r="E76" s="506"/>
      <c r="F76" s="506"/>
      <c r="G76" s="305"/>
      <c r="H76" s="281"/>
    </row>
    <row r="77" spans="1:8" ht="34.5" customHeight="1">
      <c r="A77" s="98">
        <v>24</v>
      </c>
      <c r="B77" s="91" t="s">
        <v>419</v>
      </c>
      <c r="C77" s="92" t="s">
        <v>420</v>
      </c>
      <c r="D77" s="304">
        <v>9066</v>
      </c>
      <c r="E77" s="506">
        <v>7075</v>
      </c>
      <c r="F77" s="506">
        <v>7075</v>
      </c>
      <c r="G77" s="446">
        <v>8717</v>
      </c>
      <c r="H77" s="281">
        <f>G77/F77*100</f>
        <v>123.20848056537102</v>
      </c>
    </row>
    <row r="78" spans="1:8" ht="34.5" customHeight="1">
      <c r="A78" s="98">
        <v>27</v>
      </c>
      <c r="B78" s="91" t="s">
        <v>421</v>
      </c>
      <c r="C78" s="92" t="s">
        <v>422</v>
      </c>
      <c r="D78" s="304">
        <v>1431</v>
      </c>
      <c r="E78" s="506">
        <v>900</v>
      </c>
      <c r="F78" s="506">
        <v>900</v>
      </c>
      <c r="G78" s="446">
        <v>815</v>
      </c>
      <c r="H78" s="281"/>
    </row>
    <row r="79" spans="1:8" ht="34.5" customHeight="1">
      <c r="A79" s="98" t="s">
        <v>423</v>
      </c>
      <c r="B79" s="91" t="s">
        <v>424</v>
      </c>
      <c r="C79" s="92" t="s">
        <v>425</v>
      </c>
      <c r="D79" s="304">
        <v>1227</v>
      </c>
      <c r="E79" s="506">
        <v>1100</v>
      </c>
      <c r="F79" s="506">
        <v>1100</v>
      </c>
      <c r="G79" s="446">
        <v>1259</v>
      </c>
      <c r="H79" s="281">
        <f>G79/F79*100</f>
        <v>114.45454545454545</v>
      </c>
    </row>
    <row r="80" spans="1:9" ht="34.5" customHeight="1">
      <c r="A80" s="98"/>
      <c r="B80" s="91" t="s">
        <v>426</v>
      </c>
      <c r="C80" s="92" t="s">
        <v>427</v>
      </c>
      <c r="D80" s="304">
        <f>D11+D51+D52</f>
        <v>100753</v>
      </c>
      <c r="E80" s="506">
        <f>E11+E52+E51</f>
        <v>102090</v>
      </c>
      <c r="F80" s="506">
        <f>F11+F52+F51</f>
        <v>102090</v>
      </c>
      <c r="G80" s="446">
        <f>G11+G51+G52</f>
        <v>99625</v>
      </c>
      <c r="H80" s="281">
        <f>G80/F80*100</f>
        <v>97.58546380644529</v>
      </c>
      <c r="I80" s="440"/>
    </row>
    <row r="81" spans="1:8" ht="34.5" customHeight="1">
      <c r="A81" s="98">
        <v>88</v>
      </c>
      <c r="B81" s="91" t="s">
        <v>428</v>
      </c>
      <c r="C81" s="92" t="s">
        <v>429</v>
      </c>
      <c r="D81" s="304">
        <v>14012</v>
      </c>
      <c r="E81" s="506">
        <v>14012</v>
      </c>
      <c r="F81" s="506">
        <v>14012</v>
      </c>
      <c r="G81" s="446">
        <v>14012</v>
      </c>
      <c r="H81" s="281">
        <f>G81/F81*100</f>
        <v>100</v>
      </c>
    </row>
    <row r="82" spans="1:8" ht="34.5" customHeight="1">
      <c r="A82" s="98"/>
      <c r="B82" s="91" t="s">
        <v>75</v>
      </c>
      <c r="C82" s="82"/>
      <c r="D82" s="304"/>
      <c r="E82" s="506"/>
      <c r="F82" s="506"/>
      <c r="G82" s="305"/>
      <c r="H82" s="281"/>
    </row>
    <row r="83" spans="1:9" ht="34.5" customHeight="1">
      <c r="A83" s="98"/>
      <c r="B83" s="91" t="s">
        <v>430</v>
      </c>
      <c r="C83" s="92" t="s">
        <v>431</v>
      </c>
      <c r="D83" s="304">
        <f>D84+D95+D99</f>
        <v>66532</v>
      </c>
      <c r="E83" s="506">
        <f>E84+E95+E99</f>
        <v>63574</v>
      </c>
      <c r="F83" s="506">
        <f>F84+F95+F99</f>
        <v>63574</v>
      </c>
      <c r="G83" s="305">
        <f>G84+G95+G99-G103</f>
        <v>66822</v>
      </c>
      <c r="H83" s="281">
        <f>G83/F83*100</f>
        <v>105.10900682669015</v>
      </c>
      <c r="I83" s="440"/>
    </row>
    <row r="84" spans="1:8" ht="34.5" customHeight="1">
      <c r="A84" s="98">
        <v>30</v>
      </c>
      <c r="B84" s="91" t="s">
        <v>432</v>
      </c>
      <c r="C84" s="92" t="s">
        <v>433</v>
      </c>
      <c r="D84" s="304">
        <f>D88</f>
        <v>17263</v>
      </c>
      <c r="E84" s="506">
        <f>E88</f>
        <v>17263</v>
      </c>
      <c r="F84" s="506">
        <f>F88</f>
        <v>17263</v>
      </c>
      <c r="G84" s="305">
        <f>G88</f>
        <v>17263</v>
      </c>
      <c r="H84" s="281">
        <f>G84/F84*100</f>
        <v>100</v>
      </c>
    </row>
    <row r="85" spans="1:8" ht="34.5" customHeight="1">
      <c r="A85" s="96">
        <v>300</v>
      </c>
      <c r="B85" s="93" t="s">
        <v>434</v>
      </c>
      <c r="C85" s="92" t="s">
        <v>435</v>
      </c>
      <c r="D85" s="304"/>
      <c r="E85" s="506"/>
      <c r="F85" s="506"/>
      <c r="G85" s="305"/>
      <c r="H85" s="281"/>
    </row>
    <row r="86" spans="1:8" ht="34.5" customHeight="1">
      <c r="A86" s="96">
        <v>301</v>
      </c>
      <c r="B86" s="93" t="s">
        <v>436</v>
      </c>
      <c r="C86" s="92" t="s">
        <v>437</v>
      </c>
      <c r="D86" s="304"/>
      <c r="E86" s="506"/>
      <c r="F86" s="506"/>
      <c r="G86" s="305"/>
      <c r="H86" s="281"/>
    </row>
    <row r="87" spans="1:8" ht="34.5" customHeight="1">
      <c r="A87" s="96">
        <v>302</v>
      </c>
      <c r="B87" s="93" t="s">
        <v>438</v>
      </c>
      <c r="C87" s="92" t="s">
        <v>439</v>
      </c>
      <c r="D87" s="304"/>
      <c r="E87" s="506"/>
      <c r="F87" s="506"/>
      <c r="G87" s="305"/>
      <c r="H87" s="281"/>
    </row>
    <row r="88" spans="1:8" ht="34.5" customHeight="1">
      <c r="A88" s="96">
        <v>303</v>
      </c>
      <c r="B88" s="93" t="s">
        <v>440</v>
      </c>
      <c r="C88" s="92" t="s">
        <v>441</v>
      </c>
      <c r="D88" s="304">
        <v>17263</v>
      </c>
      <c r="E88" s="506">
        <v>17263</v>
      </c>
      <c r="F88" s="506">
        <v>17263</v>
      </c>
      <c r="G88" s="446">
        <v>17263</v>
      </c>
      <c r="H88" s="281">
        <f>G88/F88*100</f>
        <v>100</v>
      </c>
    </row>
    <row r="89" spans="1:8" ht="34.5" customHeight="1">
      <c r="A89" s="96">
        <v>304</v>
      </c>
      <c r="B89" s="93" t="s">
        <v>442</v>
      </c>
      <c r="C89" s="92" t="s">
        <v>443</v>
      </c>
      <c r="D89" s="304"/>
      <c r="E89" s="506"/>
      <c r="F89" s="506"/>
      <c r="G89" s="305"/>
      <c r="H89" s="281"/>
    </row>
    <row r="90" spans="1:8" ht="34.5" customHeight="1">
      <c r="A90" s="96">
        <v>305</v>
      </c>
      <c r="B90" s="93" t="s">
        <v>444</v>
      </c>
      <c r="C90" s="92" t="s">
        <v>445</v>
      </c>
      <c r="D90" s="304"/>
      <c r="E90" s="506"/>
      <c r="F90" s="506"/>
      <c r="G90" s="305"/>
      <c r="H90" s="281"/>
    </row>
    <row r="91" spans="1:8" ht="34.5" customHeight="1">
      <c r="A91" s="96">
        <v>306</v>
      </c>
      <c r="B91" s="93" t="s">
        <v>446</v>
      </c>
      <c r="C91" s="92" t="s">
        <v>447</v>
      </c>
      <c r="D91" s="304"/>
      <c r="E91" s="506"/>
      <c r="F91" s="506"/>
      <c r="G91" s="305"/>
      <c r="H91" s="281"/>
    </row>
    <row r="92" spans="1:8" ht="34.5" customHeight="1">
      <c r="A92" s="96">
        <v>309</v>
      </c>
      <c r="B92" s="93" t="s">
        <v>448</v>
      </c>
      <c r="C92" s="92" t="s">
        <v>449</v>
      </c>
      <c r="D92" s="304"/>
      <c r="E92" s="506"/>
      <c r="F92" s="506"/>
      <c r="G92" s="305"/>
      <c r="H92" s="281"/>
    </row>
    <row r="93" spans="1:8" ht="34.5" customHeight="1">
      <c r="A93" s="98">
        <v>31</v>
      </c>
      <c r="B93" s="91" t="s">
        <v>450</v>
      </c>
      <c r="C93" s="92" t="s">
        <v>451</v>
      </c>
      <c r="D93" s="304"/>
      <c r="E93" s="506"/>
      <c r="F93" s="506"/>
      <c r="G93" s="305"/>
      <c r="H93" s="281"/>
    </row>
    <row r="94" spans="1:8" ht="34.5" customHeight="1">
      <c r="A94" s="98" t="s">
        <v>452</v>
      </c>
      <c r="B94" s="91" t="s">
        <v>453</v>
      </c>
      <c r="C94" s="92" t="s">
        <v>454</v>
      </c>
      <c r="D94" s="304"/>
      <c r="E94" s="506"/>
      <c r="F94" s="506"/>
      <c r="G94" s="305"/>
      <c r="H94" s="281"/>
    </row>
    <row r="95" spans="1:8" ht="34.5" customHeight="1">
      <c r="A95" s="98">
        <v>32</v>
      </c>
      <c r="B95" s="91" t="s">
        <v>455</v>
      </c>
      <c r="C95" s="92" t="s">
        <v>456</v>
      </c>
      <c r="D95" s="304">
        <v>12102</v>
      </c>
      <c r="E95" s="506">
        <v>12103</v>
      </c>
      <c r="F95" s="506">
        <v>12103</v>
      </c>
      <c r="G95" s="446">
        <v>12102</v>
      </c>
      <c r="H95" s="281">
        <f>G95/F95*100</f>
        <v>99.99173758572255</v>
      </c>
    </row>
    <row r="96" spans="1:8" ht="57.75" customHeight="1">
      <c r="A96" s="98">
        <v>330</v>
      </c>
      <c r="B96" s="91" t="s">
        <v>457</v>
      </c>
      <c r="C96" s="92" t="s">
        <v>458</v>
      </c>
      <c r="D96" s="304"/>
      <c r="E96" s="506"/>
      <c r="F96" s="506"/>
      <c r="G96" s="305"/>
      <c r="H96" s="281"/>
    </row>
    <row r="97" spans="1:8" ht="63" customHeight="1">
      <c r="A97" s="98" t="s">
        <v>459</v>
      </c>
      <c r="B97" s="91" t="s">
        <v>460</v>
      </c>
      <c r="C97" s="92" t="s">
        <v>461</v>
      </c>
      <c r="D97" s="304"/>
      <c r="E97" s="506"/>
      <c r="F97" s="506"/>
      <c r="G97" s="305"/>
      <c r="H97" s="281"/>
    </row>
    <row r="98" spans="1:8" ht="62.25" customHeight="1">
      <c r="A98" s="98" t="s">
        <v>459</v>
      </c>
      <c r="B98" s="91" t="s">
        <v>462</v>
      </c>
      <c r="C98" s="92" t="s">
        <v>463</v>
      </c>
      <c r="D98" s="304"/>
      <c r="E98" s="506"/>
      <c r="F98" s="506"/>
      <c r="G98" s="305"/>
      <c r="H98" s="281"/>
    </row>
    <row r="99" spans="1:8" ht="34.5" customHeight="1">
      <c r="A99" s="98">
        <v>34</v>
      </c>
      <c r="B99" s="91" t="s">
        <v>464</v>
      </c>
      <c r="C99" s="92" t="s">
        <v>465</v>
      </c>
      <c r="D99" s="304">
        <f>D100+D101</f>
        <v>37167</v>
      </c>
      <c r="E99" s="506">
        <f>E100+E101</f>
        <v>34208</v>
      </c>
      <c r="F99" s="506">
        <f>F100+F101</f>
        <v>34208</v>
      </c>
      <c r="G99" s="305">
        <f>G100+G101</f>
        <v>37457</v>
      </c>
      <c r="H99" s="281">
        <f>G99/F99*100</f>
        <v>109.49777829747427</v>
      </c>
    </row>
    <row r="100" spans="1:8" ht="34.5" customHeight="1">
      <c r="A100" s="96">
        <v>340</v>
      </c>
      <c r="B100" s="93" t="s">
        <v>466</v>
      </c>
      <c r="C100" s="92" t="s">
        <v>467</v>
      </c>
      <c r="D100" s="304">
        <v>23484</v>
      </c>
      <c r="E100" s="506">
        <v>33976</v>
      </c>
      <c r="F100" s="506">
        <v>33976</v>
      </c>
      <c r="G100" s="446">
        <v>36483</v>
      </c>
      <c r="H100" s="281">
        <f>G100/F100*100</f>
        <v>107.37873793265835</v>
      </c>
    </row>
    <row r="101" spans="1:8" ht="34.5" customHeight="1">
      <c r="A101" s="96">
        <v>341</v>
      </c>
      <c r="B101" s="93" t="s">
        <v>468</v>
      </c>
      <c r="C101" s="92" t="s">
        <v>469</v>
      </c>
      <c r="D101" s="304">
        <v>13683</v>
      </c>
      <c r="E101" s="506">
        <v>232</v>
      </c>
      <c r="F101" s="506">
        <v>232</v>
      </c>
      <c r="G101" s="451">
        <v>974</v>
      </c>
      <c r="H101" s="281">
        <f>G101/F101*100</f>
        <v>419.8275862068965</v>
      </c>
    </row>
    <row r="102" spans="1:8" ht="34.5" customHeight="1">
      <c r="A102" s="98"/>
      <c r="B102" s="91" t="s">
        <v>470</v>
      </c>
      <c r="C102" s="92" t="s">
        <v>471</v>
      </c>
      <c r="D102" s="304"/>
      <c r="E102" s="506"/>
      <c r="F102" s="506"/>
      <c r="G102" s="305"/>
      <c r="H102" s="281"/>
    </row>
    <row r="103" spans="1:8" ht="34.5" customHeight="1">
      <c r="A103" s="98">
        <v>35</v>
      </c>
      <c r="B103" s="91" t="s">
        <v>472</v>
      </c>
      <c r="C103" s="92" t="s">
        <v>473</v>
      </c>
      <c r="D103" s="304"/>
      <c r="E103" s="506"/>
      <c r="F103" s="506"/>
      <c r="G103" s="305">
        <f>G105</f>
        <v>0</v>
      </c>
      <c r="H103" s="281"/>
    </row>
    <row r="104" spans="1:8" ht="34.5" customHeight="1">
      <c r="A104" s="96">
        <v>350</v>
      </c>
      <c r="B104" s="93" t="s">
        <v>474</v>
      </c>
      <c r="C104" s="92" t="s">
        <v>475</v>
      </c>
      <c r="D104" s="304"/>
      <c r="E104" s="506"/>
      <c r="F104" s="506"/>
      <c r="G104" s="305"/>
      <c r="H104" s="281"/>
    </row>
    <row r="105" spans="1:8" ht="34.5" customHeight="1">
      <c r="A105" s="96">
        <v>351</v>
      </c>
      <c r="B105" s="93" t="s">
        <v>476</v>
      </c>
      <c r="C105" s="92" t="s">
        <v>477</v>
      </c>
      <c r="D105" s="304"/>
      <c r="E105" s="506"/>
      <c r="F105" s="506"/>
      <c r="G105" s="305"/>
      <c r="H105" s="281"/>
    </row>
    <row r="106" spans="1:8" ht="34.5" customHeight="1">
      <c r="A106" s="98"/>
      <c r="B106" s="91" t="s">
        <v>478</v>
      </c>
      <c r="C106" s="92" t="s">
        <v>479</v>
      </c>
      <c r="D106" s="304">
        <f>D107+D114</f>
        <v>5278</v>
      </c>
      <c r="E106" s="506">
        <f>E107+E114</f>
        <v>3500</v>
      </c>
      <c r="F106" s="506">
        <f>F107+F114</f>
        <v>3500</v>
      </c>
      <c r="G106" s="305">
        <f>G107</f>
        <v>5116</v>
      </c>
      <c r="H106" s="281">
        <f>G106/F106*100</f>
        <v>146.17142857142858</v>
      </c>
    </row>
    <row r="107" spans="1:8" ht="34.5" customHeight="1">
      <c r="A107" s="98">
        <v>40</v>
      </c>
      <c r="B107" s="91" t="s">
        <v>480</v>
      </c>
      <c r="C107" s="92" t="s">
        <v>481</v>
      </c>
      <c r="D107" s="304">
        <f>D111</f>
        <v>5116</v>
      </c>
      <c r="E107" s="506">
        <f>E111</f>
        <v>3500</v>
      </c>
      <c r="F107" s="506">
        <f>F111</f>
        <v>3500</v>
      </c>
      <c r="G107" s="446">
        <f>G111</f>
        <v>5116</v>
      </c>
      <c r="H107" s="281">
        <f>G107/F107*100</f>
        <v>146.17142857142858</v>
      </c>
    </row>
    <row r="108" spans="1:8" ht="34.5" customHeight="1">
      <c r="A108" s="96">
        <v>400</v>
      </c>
      <c r="B108" s="93" t="s">
        <v>482</v>
      </c>
      <c r="C108" s="92" t="s">
        <v>483</v>
      </c>
      <c r="D108" s="304"/>
      <c r="E108" s="506"/>
      <c r="F108" s="506"/>
      <c r="G108" s="305"/>
      <c r="H108" s="281"/>
    </row>
    <row r="109" spans="1:8" ht="34.5" customHeight="1">
      <c r="A109" s="96">
        <v>401</v>
      </c>
      <c r="B109" s="93" t="s">
        <v>484</v>
      </c>
      <c r="C109" s="92" t="s">
        <v>485</v>
      </c>
      <c r="D109" s="304"/>
      <c r="E109" s="506"/>
      <c r="F109" s="506"/>
      <c r="G109" s="305"/>
      <c r="H109" s="281"/>
    </row>
    <row r="110" spans="1:8" ht="34.5" customHeight="1">
      <c r="A110" s="96">
        <v>403</v>
      </c>
      <c r="B110" s="93" t="s">
        <v>486</v>
      </c>
      <c r="C110" s="92" t="s">
        <v>487</v>
      </c>
      <c r="D110" s="304"/>
      <c r="E110" s="506"/>
      <c r="F110" s="506"/>
      <c r="G110" s="305"/>
      <c r="H110" s="281"/>
    </row>
    <row r="111" spans="1:8" ht="34.5" customHeight="1">
      <c r="A111" s="96">
        <v>404</v>
      </c>
      <c r="B111" s="93" t="s">
        <v>488</v>
      </c>
      <c r="C111" s="92" t="s">
        <v>489</v>
      </c>
      <c r="D111" s="304">
        <v>5116</v>
      </c>
      <c r="E111" s="506">
        <v>3500</v>
      </c>
      <c r="F111" s="506">
        <v>3500</v>
      </c>
      <c r="G111" s="446">
        <v>5116</v>
      </c>
      <c r="H111" s="281">
        <f>G111/F111*100</f>
        <v>146.17142857142858</v>
      </c>
    </row>
    <row r="112" spans="1:8" ht="34.5" customHeight="1">
      <c r="A112" s="96">
        <v>405</v>
      </c>
      <c r="B112" s="93" t="s">
        <v>490</v>
      </c>
      <c r="C112" s="92" t="s">
        <v>491</v>
      </c>
      <c r="D112" s="304"/>
      <c r="E112" s="506"/>
      <c r="F112" s="506"/>
      <c r="G112" s="305"/>
      <c r="H112" s="281"/>
    </row>
    <row r="113" spans="1:8" ht="34.5" customHeight="1">
      <c r="A113" s="96" t="s">
        <v>492</v>
      </c>
      <c r="B113" s="93" t="s">
        <v>493</v>
      </c>
      <c r="C113" s="92" t="s">
        <v>494</v>
      </c>
      <c r="D113" s="304"/>
      <c r="E113" s="506"/>
      <c r="F113" s="506"/>
      <c r="G113" s="305"/>
      <c r="H113" s="281"/>
    </row>
    <row r="114" spans="1:10" ht="34.5" customHeight="1">
      <c r="A114" s="98">
        <v>41</v>
      </c>
      <c r="B114" s="91" t="s">
        <v>495</v>
      </c>
      <c r="C114" s="92" t="s">
        <v>496</v>
      </c>
      <c r="D114" s="304">
        <f>D119</f>
        <v>162</v>
      </c>
      <c r="E114" s="506">
        <f>E119</f>
        <v>0</v>
      </c>
      <c r="F114" s="506">
        <f>F119</f>
        <v>0</v>
      </c>
      <c r="G114" s="305"/>
      <c r="H114" s="281"/>
      <c r="J114" s="442"/>
    </row>
    <row r="115" spans="1:8" ht="34.5" customHeight="1">
      <c r="A115" s="96">
        <v>410</v>
      </c>
      <c r="B115" s="93" t="s">
        <v>497</v>
      </c>
      <c r="C115" s="92" t="s">
        <v>498</v>
      </c>
      <c r="D115" s="304"/>
      <c r="E115" s="506"/>
      <c r="F115" s="506"/>
      <c r="G115" s="305"/>
      <c r="H115" s="281"/>
    </row>
    <row r="116" spans="1:8" ht="34.5" customHeight="1">
      <c r="A116" s="96">
        <v>411</v>
      </c>
      <c r="B116" s="93" t="s">
        <v>499</v>
      </c>
      <c r="C116" s="92" t="s">
        <v>500</v>
      </c>
      <c r="D116" s="304"/>
      <c r="E116" s="506"/>
      <c r="F116" s="506"/>
      <c r="G116" s="305"/>
      <c r="H116" s="281"/>
    </row>
    <row r="117" spans="1:8" ht="34.5" customHeight="1">
      <c r="A117" s="96">
        <v>412</v>
      </c>
      <c r="B117" s="93" t="s">
        <v>501</v>
      </c>
      <c r="C117" s="92" t="s">
        <v>502</v>
      </c>
      <c r="D117" s="304"/>
      <c r="E117" s="506"/>
      <c r="F117" s="506"/>
      <c r="G117" s="305"/>
      <c r="H117" s="281"/>
    </row>
    <row r="118" spans="1:8" ht="34.5" customHeight="1">
      <c r="A118" s="96">
        <v>413</v>
      </c>
      <c r="B118" s="93" t="s">
        <v>503</v>
      </c>
      <c r="C118" s="92" t="s">
        <v>504</v>
      </c>
      <c r="D118" s="304"/>
      <c r="E118" s="506"/>
      <c r="F118" s="506"/>
      <c r="G118" s="305"/>
      <c r="H118" s="281"/>
    </row>
    <row r="119" spans="1:8" ht="34.5" customHeight="1">
      <c r="A119" s="96">
        <v>414</v>
      </c>
      <c r="B119" s="93" t="s">
        <v>505</v>
      </c>
      <c r="C119" s="92" t="s">
        <v>506</v>
      </c>
      <c r="D119" s="304">
        <v>162</v>
      </c>
      <c r="E119" s="506"/>
      <c r="F119" s="506"/>
      <c r="G119" s="446"/>
      <c r="H119" s="281"/>
    </row>
    <row r="120" spans="1:8" ht="34.5" customHeight="1">
      <c r="A120" s="96">
        <v>415</v>
      </c>
      <c r="B120" s="93" t="s">
        <v>507</v>
      </c>
      <c r="C120" s="92" t="s">
        <v>508</v>
      </c>
      <c r="D120" s="304"/>
      <c r="E120" s="506"/>
      <c r="F120" s="506"/>
      <c r="G120" s="305"/>
      <c r="H120" s="281"/>
    </row>
    <row r="121" spans="1:8" ht="34.5" customHeight="1">
      <c r="A121" s="96">
        <v>416</v>
      </c>
      <c r="B121" s="93" t="s">
        <v>509</v>
      </c>
      <c r="C121" s="92" t="s">
        <v>510</v>
      </c>
      <c r="D121" s="304"/>
      <c r="E121" s="506"/>
      <c r="F121" s="506"/>
      <c r="G121" s="305"/>
      <c r="H121" s="281"/>
    </row>
    <row r="122" spans="1:8" ht="34.5" customHeight="1">
      <c r="A122" s="96">
        <v>419</v>
      </c>
      <c r="B122" s="93" t="s">
        <v>511</v>
      </c>
      <c r="C122" s="92" t="s">
        <v>512</v>
      </c>
      <c r="D122" s="304"/>
      <c r="E122" s="506"/>
      <c r="F122" s="506"/>
      <c r="G122" s="305"/>
      <c r="H122" s="281"/>
    </row>
    <row r="123" spans="1:8" ht="34.5" customHeight="1">
      <c r="A123" s="98">
        <v>498</v>
      </c>
      <c r="B123" s="91" t="s">
        <v>513</v>
      </c>
      <c r="C123" s="92" t="s">
        <v>514</v>
      </c>
      <c r="D123" s="304"/>
      <c r="E123" s="506"/>
      <c r="F123" s="506"/>
      <c r="G123" s="305"/>
      <c r="H123" s="281"/>
    </row>
    <row r="124" spans="1:10" ht="34.5" customHeight="1">
      <c r="A124" s="98" t="s">
        <v>515</v>
      </c>
      <c r="B124" s="91" t="s">
        <v>516</v>
      </c>
      <c r="C124" s="92" t="s">
        <v>517</v>
      </c>
      <c r="D124" s="304">
        <f>D125+D132+D133+D141+D142+D143+D144</f>
        <v>28943</v>
      </c>
      <c r="E124" s="506">
        <f>E125+E133+E141+E142+E143+E144</f>
        <v>35016</v>
      </c>
      <c r="F124" s="506">
        <f>F125+F133+F141+F142+F143+F144</f>
        <v>35016</v>
      </c>
      <c r="G124" s="305">
        <f>G125+G133+G141+G142+G143+G144</f>
        <v>27687</v>
      </c>
      <c r="H124" s="281">
        <f>G124/F124*100</f>
        <v>79.06956819739548</v>
      </c>
      <c r="J124" s="440"/>
    </row>
    <row r="125" spans="1:8" ht="34.5" customHeight="1">
      <c r="A125" s="98">
        <v>42</v>
      </c>
      <c r="B125" s="91" t="s">
        <v>518</v>
      </c>
      <c r="C125" s="92" t="s">
        <v>519</v>
      </c>
      <c r="D125" s="304">
        <f>D131</f>
        <v>323</v>
      </c>
      <c r="E125" s="506">
        <f>E131</f>
        <v>162</v>
      </c>
      <c r="F125" s="506">
        <f>F131</f>
        <v>162</v>
      </c>
      <c r="G125" s="305">
        <f>G131</f>
        <v>161</v>
      </c>
      <c r="H125" s="281">
        <f>G125/F125*100</f>
        <v>99.38271604938271</v>
      </c>
    </row>
    <row r="126" spans="1:8" ht="34.5" customHeight="1">
      <c r="A126" s="96">
        <v>420</v>
      </c>
      <c r="B126" s="93" t="s">
        <v>520</v>
      </c>
      <c r="C126" s="92" t="s">
        <v>521</v>
      </c>
      <c r="D126" s="304"/>
      <c r="E126" s="506"/>
      <c r="F126" s="506"/>
      <c r="G126" s="305"/>
      <c r="H126" s="281"/>
    </row>
    <row r="127" spans="1:8" ht="34.5" customHeight="1">
      <c r="A127" s="96">
        <v>421</v>
      </c>
      <c r="B127" s="93" t="s">
        <v>522</v>
      </c>
      <c r="C127" s="92" t="s">
        <v>523</v>
      </c>
      <c r="D127" s="304"/>
      <c r="E127" s="506"/>
      <c r="F127" s="506"/>
      <c r="G127" s="305"/>
      <c r="H127" s="281"/>
    </row>
    <row r="128" spans="1:8" ht="34.5" customHeight="1">
      <c r="A128" s="96">
        <v>422</v>
      </c>
      <c r="B128" s="93" t="s">
        <v>411</v>
      </c>
      <c r="C128" s="92" t="s">
        <v>524</v>
      </c>
      <c r="D128" s="304"/>
      <c r="E128" s="507"/>
      <c r="F128" s="507"/>
      <c r="G128" s="305"/>
      <c r="H128" s="281"/>
    </row>
    <row r="129" spans="1:8" ht="34.5" customHeight="1">
      <c r="A129" s="96">
        <v>423</v>
      </c>
      <c r="B129" s="93" t="s">
        <v>414</v>
      </c>
      <c r="C129" s="92" t="s">
        <v>525</v>
      </c>
      <c r="D129" s="304"/>
      <c r="E129" s="507"/>
      <c r="F129" s="507"/>
      <c r="G129" s="305"/>
      <c r="H129" s="281"/>
    </row>
    <row r="130" spans="1:8" ht="34.5" customHeight="1">
      <c r="A130" s="96">
        <v>427</v>
      </c>
      <c r="B130" s="93" t="s">
        <v>526</v>
      </c>
      <c r="C130" s="92" t="s">
        <v>527</v>
      </c>
      <c r="D130" s="304"/>
      <c r="E130" s="507"/>
      <c r="F130" s="507"/>
      <c r="G130" s="305"/>
      <c r="H130" s="281"/>
    </row>
    <row r="131" spans="1:10" ht="34.5" customHeight="1">
      <c r="A131" s="96" t="s">
        <v>528</v>
      </c>
      <c r="B131" s="93" t="s">
        <v>529</v>
      </c>
      <c r="C131" s="92" t="s">
        <v>530</v>
      </c>
      <c r="D131" s="304">
        <v>323</v>
      </c>
      <c r="E131" s="507">
        <v>162</v>
      </c>
      <c r="F131" s="507">
        <v>162</v>
      </c>
      <c r="G131" s="446">
        <v>161</v>
      </c>
      <c r="H131" s="281">
        <f>G131/F131*100</f>
        <v>99.38271604938271</v>
      </c>
      <c r="J131" s="440"/>
    </row>
    <row r="132" spans="1:10" ht="34.5" customHeight="1">
      <c r="A132" s="98">
        <v>430</v>
      </c>
      <c r="B132" s="91" t="s">
        <v>531</v>
      </c>
      <c r="C132" s="92" t="s">
        <v>532</v>
      </c>
      <c r="D132" s="304">
        <v>2</v>
      </c>
      <c r="E132" s="507"/>
      <c r="F132" s="507"/>
      <c r="G132" s="446"/>
      <c r="H132" s="281"/>
      <c r="J132" s="440"/>
    </row>
    <row r="133" spans="1:8" ht="34.5" customHeight="1">
      <c r="A133" s="98" t="s">
        <v>533</v>
      </c>
      <c r="B133" s="91" t="s">
        <v>534</v>
      </c>
      <c r="C133" s="92" t="s">
        <v>535</v>
      </c>
      <c r="D133" s="304">
        <f>D138+D140</f>
        <v>15073</v>
      </c>
      <c r="E133" s="507">
        <f>E138</f>
        <v>14400</v>
      </c>
      <c r="F133" s="507">
        <f>F138</f>
        <v>14400</v>
      </c>
      <c r="G133" s="305">
        <f>G138+G140</f>
        <v>14199</v>
      </c>
      <c r="H133" s="281">
        <f>G133/F133*100</f>
        <v>98.60416666666667</v>
      </c>
    </row>
    <row r="134" spans="1:8" ht="34.5" customHeight="1">
      <c r="A134" s="96">
        <v>431</v>
      </c>
      <c r="B134" s="93" t="s">
        <v>536</v>
      </c>
      <c r="C134" s="92" t="s">
        <v>537</v>
      </c>
      <c r="D134" s="304"/>
      <c r="E134" s="507"/>
      <c r="F134" s="507"/>
      <c r="G134" s="305"/>
      <c r="H134" s="281"/>
    </row>
    <row r="135" spans="1:8" ht="34.5" customHeight="1">
      <c r="A135" s="96">
        <v>432</v>
      </c>
      <c r="B135" s="93" t="s">
        <v>538</v>
      </c>
      <c r="C135" s="92" t="s">
        <v>539</v>
      </c>
      <c r="D135" s="304"/>
      <c r="E135" s="507"/>
      <c r="F135" s="507"/>
      <c r="G135" s="305"/>
      <c r="H135" s="281"/>
    </row>
    <row r="136" spans="1:8" ht="34.5" customHeight="1">
      <c r="A136" s="96">
        <v>433</v>
      </c>
      <c r="B136" s="93" t="s">
        <v>540</v>
      </c>
      <c r="C136" s="92" t="s">
        <v>541</v>
      </c>
      <c r="D136" s="304"/>
      <c r="E136" s="507"/>
      <c r="F136" s="507"/>
      <c r="G136" s="305"/>
      <c r="H136" s="281"/>
    </row>
    <row r="137" spans="1:8" ht="34.5" customHeight="1">
      <c r="A137" s="96">
        <v>434</v>
      </c>
      <c r="B137" s="93" t="s">
        <v>542</v>
      </c>
      <c r="C137" s="92" t="s">
        <v>543</v>
      </c>
      <c r="D137" s="304"/>
      <c r="E137" s="507"/>
      <c r="F137" s="507"/>
      <c r="G137" s="305"/>
      <c r="H137" s="281"/>
    </row>
    <row r="138" spans="1:12" ht="34.5" customHeight="1">
      <c r="A138" s="96">
        <v>435</v>
      </c>
      <c r="B138" s="93" t="s">
        <v>544</v>
      </c>
      <c r="C138" s="92" t="s">
        <v>545</v>
      </c>
      <c r="D138" s="304">
        <v>15072</v>
      </c>
      <c r="E138" s="507">
        <v>14400</v>
      </c>
      <c r="F138" s="507">
        <v>14400</v>
      </c>
      <c r="G138" s="446">
        <v>14197</v>
      </c>
      <c r="H138" s="281">
        <f>G138/F138*100</f>
        <v>98.59027777777779</v>
      </c>
      <c r="J138" s="440"/>
      <c r="K138" s="441"/>
      <c r="L138" s="441"/>
    </row>
    <row r="139" spans="1:10" ht="34.5" customHeight="1">
      <c r="A139" s="96">
        <v>436</v>
      </c>
      <c r="B139" s="93" t="s">
        <v>546</v>
      </c>
      <c r="C139" s="92" t="s">
        <v>547</v>
      </c>
      <c r="D139" s="304"/>
      <c r="E139" s="507"/>
      <c r="F139" s="507"/>
      <c r="G139" s="305"/>
      <c r="H139" s="281"/>
      <c r="J139" s="440"/>
    </row>
    <row r="140" spans="1:8" ht="34.5" customHeight="1">
      <c r="A140" s="96">
        <v>439</v>
      </c>
      <c r="B140" s="93" t="s">
        <v>548</v>
      </c>
      <c r="C140" s="92" t="s">
        <v>549</v>
      </c>
      <c r="D140" s="304">
        <v>1</v>
      </c>
      <c r="E140" s="507"/>
      <c r="F140" s="507"/>
      <c r="G140" s="305">
        <v>2</v>
      </c>
      <c r="H140" s="281"/>
    </row>
    <row r="141" spans="1:12" ht="34.5" customHeight="1">
      <c r="A141" s="98" t="s">
        <v>550</v>
      </c>
      <c r="B141" s="91" t="s">
        <v>551</v>
      </c>
      <c r="C141" s="92" t="s">
        <v>552</v>
      </c>
      <c r="D141" s="304">
        <v>11555</v>
      </c>
      <c r="E141" s="507">
        <v>18000</v>
      </c>
      <c r="F141" s="507">
        <v>18000</v>
      </c>
      <c r="G141" s="446">
        <v>10890</v>
      </c>
      <c r="H141" s="281">
        <f aca="true" t="shared" si="0" ref="H141:H147">G141/F141*100</f>
        <v>60.5</v>
      </c>
      <c r="J141" s="440"/>
      <c r="K141" s="441"/>
      <c r="L141" s="441"/>
    </row>
    <row r="142" spans="1:10" ht="34.5" customHeight="1">
      <c r="A142" s="98">
        <v>47</v>
      </c>
      <c r="B142" s="91" t="s">
        <v>553</v>
      </c>
      <c r="C142" s="92" t="s">
        <v>554</v>
      </c>
      <c r="D142" s="304">
        <v>847</v>
      </c>
      <c r="E142" s="507">
        <v>800</v>
      </c>
      <c r="F142" s="507">
        <v>800</v>
      </c>
      <c r="G142" s="446">
        <v>1915</v>
      </c>
      <c r="H142" s="281">
        <f t="shared" si="0"/>
        <v>239.37499999999997</v>
      </c>
      <c r="J142" s="440"/>
    </row>
    <row r="143" spans="1:11" ht="34.5" customHeight="1">
      <c r="A143" s="98">
        <v>48</v>
      </c>
      <c r="B143" s="91" t="s">
        <v>555</v>
      </c>
      <c r="C143" s="92" t="s">
        <v>556</v>
      </c>
      <c r="D143" s="304">
        <v>1112</v>
      </c>
      <c r="E143" s="507">
        <v>1500</v>
      </c>
      <c r="F143" s="507">
        <v>1500</v>
      </c>
      <c r="G143" s="446">
        <v>453</v>
      </c>
      <c r="H143" s="281">
        <f t="shared" si="0"/>
        <v>30.2</v>
      </c>
      <c r="J143" s="440"/>
      <c r="K143" s="440"/>
    </row>
    <row r="144" spans="1:10" ht="34.5" customHeight="1">
      <c r="A144" s="98" t="s">
        <v>557</v>
      </c>
      <c r="B144" s="91" t="s">
        <v>558</v>
      </c>
      <c r="C144" s="92" t="s">
        <v>559</v>
      </c>
      <c r="D144" s="304">
        <v>31</v>
      </c>
      <c r="E144" s="507">
        <v>154</v>
      </c>
      <c r="F144" s="507">
        <v>154</v>
      </c>
      <c r="G144" s="305">
        <v>69</v>
      </c>
      <c r="H144" s="281">
        <f t="shared" si="0"/>
        <v>44.8051948051948</v>
      </c>
      <c r="J144" s="442"/>
    </row>
    <row r="145" spans="1:12" ht="53.25" customHeight="1">
      <c r="A145" s="98"/>
      <c r="B145" s="91" t="s">
        <v>560</v>
      </c>
      <c r="C145" s="92" t="s">
        <v>561</v>
      </c>
      <c r="D145" s="304"/>
      <c r="E145" s="507"/>
      <c r="F145" s="507"/>
      <c r="G145" s="305"/>
      <c r="H145" s="281"/>
      <c r="J145" s="440"/>
      <c r="K145" s="440"/>
      <c r="L145" s="440"/>
    </row>
    <row r="146" spans="1:11" ht="34.5" customHeight="1">
      <c r="A146" s="98"/>
      <c r="B146" s="91" t="s">
        <v>562</v>
      </c>
      <c r="C146" s="92" t="s">
        <v>563</v>
      </c>
      <c r="D146" s="304">
        <f>D106+D124+D83</f>
        <v>100753</v>
      </c>
      <c r="E146" s="507">
        <f>E106+E124+E83</f>
        <v>102090</v>
      </c>
      <c r="F146" s="507">
        <f>F106+F124+F83</f>
        <v>102090</v>
      </c>
      <c r="G146" s="305">
        <f>G106+G124+G83</f>
        <v>99625</v>
      </c>
      <c r="H146" s="281">
        <f t="shared" si="0"/>
        <v>97.58546380644529</v>
      </c>
      <c r="J146" s="440"/>
      <c r="K146" s="440"/>
    </row>
    <row r="147" spans="1:11" ht="34.5" customHeight="1" thickBot="1">
      <c r="A147" s="99">
        <v>89</v>
      </c>
      <c r="B147" s="100" t="s">
        <v>564</v>
      </c>
      <c r="C147" s="101" t="s">
        <v>565</v>
      </c>
      <c r="D147" s="306">
        <v>14012</v>
      </c>
      <c r="E147" s="508">
        <v>14012</v>
      </c>
      <c r="F147" s="508">
        <v>14012</v>
      </c>
      <c r="G147" s="305">
        <v>14012</v>
      </c>
      <c r="H147" s="281">
        <f t="shared" si="0"/>
        <v>100</v>
      </c>
      <c r="J147" s="440"/>
      <c r="K147" s="440"/>
    </row>
    <row r="148" spans="10:11" ht="15.75">
      <c r="J148" s="440"/>
      <c r="K148" s="440"/>
    </row>
    <row r="149" spans="1:8" ht="18.75">
      <c r="A149" s="53" t="s">
        <v>813</v>
      </c>
      <c r="B149" s="2"/>
      <c r="C149" s="56" t="s">
        <v>55</v>
      </c>
      <c r="D149" s="56"/>
      <c r="E149" s="57"/>
      <c r="F149" s="53" t="s">
        <v>639</v>
      </c>
      <c r="G149" s="58"/>
      <c r="H149" s="53"/>
    </row>
    <row r="150" spans="1:8" ht="18.75">
      <c r="A150" s="2"/>
      <c r="B150" s="2"/>
      <c r="C150" s="56"/>
      <c r="D150" s="2"/>
      <c r="E150" s="2"/>
      <c r="F150" s="2"/>
      <c r="G150" s="2"/>
      <c r="H150" s="2"/>
    </row>
  </sheetData>
  <sheetProtection/>
  <mergeCells count="8">
    <mergeCell ref="A5:H5"/>
    <mergeCell ref="E7:E8"/>
    <mergeCell ref="F7:G7"/>
    <mergeCell ref="H7:H8"/>
    <mergeCell ref="A7:A8"/>
    <mergeCell ref="B7:B8"/>
    <mergeCell ref="D7:D8"/>
    <mergeCell ref="C7:C8"/>
  </mergeCells>
  <printOptions/>
  <pageMargins left="0.75" right="0.75" top="1" bottom="1" header="0.5" footer="0.5"/>
  <pageSetup fitToHeight="0" fitToWidth="1" horizontalDpi="600" verticalDpi="600" orientation="portrait" scale="33" r:id="rId1"/>
  <ignoredErrors>
    <ignoredError sqref="C10:C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M63"/>
  <sheetViews>
    <sheetView zoomScalePageLayoutView="0" workbookViewId="0" topLeftCell="B1">
      <selection activeCell="C8" sqref="C8:C9"/>
    </sheetView>
  </sheetViews>
  <sheetFormatPr defaultColWidth="9.140625" defaultRowHeight="12.75"/>
  <cols>
    <col min="1" max="1" width="9.140625" style="16" customWidth="1"/>
    <col min="2" max="2" width="14.00390625" style="16" customWidth="1"/>
    <col min="3" max="3" width="78.140625" style="16" customWidth="1"/>
    <col min="4" max="4" width="7.00390625" style="16" bestFit="1" customWidth="1"/>
    <col min="5" max="5" width="23.421875" style="16" customWidth="1"/>
    <col min="6" max="6" width="25.00390625" style="16" customWidth="1"/>
    <col min="7" max="7" width="25.28125" style="16" customWidth="1"/>
    <col min="8" max="8" width="25.57421875" style="16" customWidth="1"/>
    <col min="9" max="9" width="26.421875" style="16" customWidth="1"/>
    <col min="10" max="10" width="16.57421875" style="16" customWidth="1"/>
    <col min="11" max="11" width="13.8515625" style="16" customWidth="1"/>
    <col min="12" max="12" width="11.00390625" style="16" customWidth="1"/>
    <col min="13" max="16384" width="9.140625" style="16" customWidth="1"/>
  </cols>
  <sheetData>
    <row r="1" ht="15.75">
      <c r="I1" s="11" t="s">
        <v>621</v>
      </c>
    </row>
    <row r="2" spans="2:4" ht="18.75">
      <c r="B2" s="153" t="s">
        <v>742</v>
      </c>
      <c r="C2" s="1" t="s">
        <v>811</v>
      </c>
      <c r="D2" s="135"/>
    </row>
    <row r="3" spans="2:8" ht="18.75">
      <c r="B3" s="153" t="s">
        <v>818</v>
      </c>
      <c r="C3" s="46" t="s">
        <v>812</v>
      </c>
      <c r="D3" s="135"/>
      <c r="H3" s="486"/>
    </row>
    <row r="4" ht="24.75" customHeight="1">
      <c r="I4" s="11"/>
    </row>
    <row r="5" spans="2:9" s="10" customFormat="1" ht="24.75" customHeight="1">
      <c r="B5" s="558" t="s">
        <v>78</v>
      </c>
      <c r="C5" s="558"/>
      <c r="D5" s="558"/>
      <c r="E5" s="558"/>
      <c r="F5" s="558"/>
      <c r="G5" s="558"/>
      <c r="H5" s="558"/>
      <c r="I5" s="558"/>
    </row>
    <row r="6" spans="2:9" s="10" customFormat="1" ht="24.75" customHeight="1">
      <c r="B6" s="559" t="s">
        <v>821</v>
      </c>
      <c r="C6" s="559"/>
      <c r="D6" s="559"/>
      <c r="E6" s="559"/>
      <c r="F6" s="559"/>
      <c r="G6" s="559"/>
      <c r="H6" s="559"/>
      <c r="I6" s="559"/>
    </row>
    <row r="7" ht="18.75" customHeight="1" thickBot="1">
      <c r="I7" s="154" t="s">
        <v>734</v>
      </c>
    </row>
    <row r="8" spans="2:9" ht="30.75" customHeight="1">
      <c r="B8" s="560"/>
      <c r="C8" s="562" t="s">
        <v>0</v>
      </c>
      <c r="D8" s="568" t="s">
        <v>111</v>
      </c>
      <c r="E8" s="564" t="s">
        <v>778</v>
      </c>
      <c r="F8" s="564" t="s">
        <v>779</v>
      </c>
      <c r="G8" s="566" t="s">
        <v>803</v>
      </c>
      <c r="H8" s="567"/>
      <c r="I8" s="535" t="s">
        <v>804</v>
      </c>
    </row>
    <row r="9" spans="2:9" ht="39.75" customHeight="1" thickBot="1">
      <c r="B9" s="561"/>
      <c r="C9" s="563"/>
      <c r="D9" s="569"/>
      <c r="E9" s="565"/>
      <c r="F9" s="565"/>
      <c r="G9" s="158" t="s">
        <v>1</v>
      </c>
      <c r="H9" s="159" t="s">
        <v>50</v>
      </c>
      <c r="I9" s="536"/>
    </row>
    <row r="10" spans="2:9" ht="31.5" customHeight="1">
      <c r="B10" s="155">
        <v>1</v>
      </c>
      <c r="C10" s="156" t="s">
        <v>80</v>
      </c>
      <c r="D10" s="157"/>
      <c r="E10" s="291"/>
      <c r="F10" s="291"/>
      <c r="G10" s="291"/>
      <c r="H10" s="291"/>
      <c r="I10" s="283"/>
    </row>
    <row r="11" spans="2:13" ht="31.5" customHeight="1">
      <c r="B11" s="142">
        <v>2</v>
      </c>
      <c r="C11" s="136" t="s">
        <v>566</v>
      </c>
      <c r="D11" s="137">
        <v>3001</v>
      </c>
      <c r="E11" s="292">
        <f>E12+E13+E14</f>
        <v>148341</v>
      </c>
      <c r="F11" s="292">
        <v>161700</v>
      </c>
      <c r="G11" s="292">
        <v>161700</v>
      </c>
      <c r="H11" s="292">
        <v>137596</v>
      </c>
      <c r="I11" s="284">
        <f>H11/G11*100</f>
        <v>85.09338280766853</v>
      </c>
      <c r="J11" s="432"/>
      <c r="K11" s="438"/>
      <c r="L11" s="432"/>
      <c r="M11" s="432"/>
    </row>
    <row r="12" spans="2:13" ht="31.5" customHeight="1">
      <c r="B12" s="142">
        <v>3</v>
      </c>
      <c r="C12" s="138" t="s">
        <v>81</v>
      </c>
      <c r="D12" s="137">
        <v>3002</v>
      </c>
      <c r="E12" s="292">
        <v>133871</v>
      </c>
      <c r="F12" s="292">
        <v>151000</v>
      </c>
      <c r="G12" s="292">
        <v>151000</v>
      </c>
      <c r="H12" s="292">
        <v>133630</v>
      </c>
      <c r="I12" s="284">
        <f aca="true" t="shared" si="0" ref="I12:I21">H12/G12*100</f>
        <v>88.49668874172185</v>
      </c>
      <c r="J12" s="432"/>
      <c r="K12" s="438"/>
      <c r="L12" s="432"/>
      <c r="M12" s="432"/>
    </row>
    <row r="13" spans="2:13" ht="31.5" customHeight="1">
      <c r="B13" s="142">
        <v>4</v>
      </c>
      <c r="C13" s="138" t="s">
        <v>82</v>
      </c>
      <c r="D13" s="137">
        <v>3003</v>
      </c>
      <c r="E13" s="292">
        <v>102</v>
      </c>
      <c r="F13" s="292">
        <v>200</v>
      </c>
      <c r="G13" s="292">
        <v>200</v>
      </c>
      <c r="H13" s="292">
        <v>64</v>
      </c>
      <c r="I13" s="284">
        <f t="shared" si="0"/>
        <v>32</v>
      </c>
      <c r="J13" s="432"/>
      <c r="K13" s="438"/>
      <c r="L13" s="432"/>
      <c r="M13" s="432"/>
    </row>
    <row r="14" spans="2:13" ht="31.5" customHeight="1">
      <c r="B14" s="142">
        <v>5</v>
      </c>
      <c r="C14" s="138" t="s">
        <v>83</v>
      </c>
      <c r="D14" s="137">
        <v>3004</v>
      </c>
      <c r="E14" s="292">
        <v>14368</v>
      </c>
      <c r="F14" s="292">
        <v>10500</v>
      </c>
      <c r="G14" s="292">
        <v>10500</v>
      </c>
      <c r="H14" s="292">
        <v>3902</v>
      </c>
      <c r="I14" s="284">
        <f t="shared" si="0"/>
        <v>37.161904761904765</v>
      </c>
      <c r="J14" s="432"/>
      <c r="K14" s="438"/>
      <c r="L14" s="432"/>
      <c r="M14" s="432"/>
    </row>
    <row r="15" spans="2:13" ht="31.5" customHeight="1">
      <c r="B15" s="142">
        <v>6</v>
      </c>
      <c r="C15" s="136" t="s">
        <v>567</v>
      </c>
      <c r="D15" s="137">
        <v>3005</v>
      </c>
      <c r="E15" s="292">
        <f>E16+E17+E18+E19+E20</f>
        <v>122788</v>
      </c>
      <c r="F15" s="292">
        <v>149480</v>
      </c>
      <c r="G15" s="292">
        <v>149480</v>
      </c>
      <c r="H15" s="292">
        <v>137623</v>
      </c>
      <c r="I15" s="284">
        <f t="shared" si="0"/>
        <v>92.06783516189456</v>
      </c>
      <c r="J15" s="432"/>
      <c r="K15" s="438"/>
      <c r="L15" s="432"/>
      <c r="M15" s="432"/>
    </row>
    <row r="16" spans="2:13" ht="31.5" customHeight="1">
      <c r="B16" s="142">
        <v>7</v>
      </c>
      <c r="C16" s="138" t="s">
        <v>84</v>
      </c>
      <c r="D16" s="137">
        <v>3006</v>
      </c>
      <c r="E16" s="292">
        <v>66046</v>
      </c>
      <c r="F16" s="292">
        <v>89900</v>
      </c>
      <c r="G16" s="292">
        <v>89900</v>
      </c>
      <c r="H16" s="292">
        <v>78652</v>
      </c>
      <c r="I16" s="284">
        <f t="shared" si="0"/>
        <v>87.48832035595106</v>
      </c>
      <c r="J16" s="432"/>
      <c r="K16" s="438"/>
      <c r="L16" s="432"/>
      <c r="M16" s="432"/>
    </row>
    <row r="17" spans="2:13" ht="31.5" customHeight="1">
      <c r="B17" s="142">
        <v>8</v>
      </c>
      <c r="C17" s="138" t="s">
        <v>568</v>
      </c>
      <c r="D17" s="137">
        <v>3007</v>
      </c>
      <c r="E17" s="292">
        <v>45091</v>
      </c>
      <c r="F17" s="292">
        <v>49000</v>
      </c>
      <c r="G17" s="292">
        <v>49000</v>
      </c>
      <c r="H17" s="292">
        <v>46527</v>
      </c>
      <c r="I17" s="284">
        <f t="shared" si="0"/>
        <v>94.9530612244898</v>
      </c>
      <c r="J17" s="432"/>
      <c r="K17" s="438"/>
      <c r="L17" s="432"/>
      <c r="M17" s="432"/>
    </row>
    <row r="18" spans="2:13" ht="31.5" customHeight="1">
      <c r="B18" s="142">
        <v>9</v>
      </c>
      <c r="C18" s="138" t="s">
        <v>85</v>
      </c>
      <c r="D18" s="137">
        <v>3008</v>
      </c>
      <c r="E18" s="292">
        <v>9</v>
      </c>
      <c r="F18" s="292">
        <v>80</v>
      </c>
      <c r="G18" s="292">
        <v>80</v>
      </c>
      <c r="H18" s="292">
        <v>8</v>
      </c>
      <c r="I18" s="284">
        <f t="shared" si="0"/>
        <v>10</v>
      </c>
      <c r="J18" s="432"/>
      <c r="K18" s="438"/>
      <c r="L18" s="432"/>
      <c r="M18" s="432"/>
    </row>
    <row r="19" spans="2:13" ht="31.5" customHeight="1">
      <c r="B19" s="142">
        <v>10</v>
      </c>
      <c r="C19" s="138" t="s">
        <v>86</v>
      </c>
      <c r="D19" s="137">
        <v>3009</v>
      </c>
      <c r="E19" s="292">
        <v>341</v>
      </c>
      <c r="F19" s="292">
        <v>1500</v>
      </c>
      <c r="G19" s="292">
        <v>1500</v>
      </c>
      <c r="H19" s="292">
        <v>2570</v>
      </c>
      <c r="I19" s="284">
        <f t="shared" si="0"/>
        <v>171.33333333333334</v>
      </c>
      <c r="J19" s="432"/>
      <c r="K19" s="438"/>
      <c r="L19" s="432"/>
      <c r="M19" s="432"/>
    </row>
    <row r="20" spans="2:13" ht="31.5" customHeight="1">
      <c r="B20" s="142">
        <v>11</v>
      </c>
      <c r="C20" s="138" t="s">
        <v>569</v>
      </c>
      <c r="D20" s="137">
        <v>3010</v>
      </c>
      <c r="E20" s="292">
        <v>11301</v>
      </c>
      <c r="F20" s="292">
        <v>9000</v>
      </c>
      <c r="G20" s="292">
        <v>9000</v>
      </c>
      <c r="H20" s="292">
        <v>9866</v>
      </c>
      <c r="I20" s="284">
        <f t="shared" si="0"/>
        <v>109.62222222222222</v>
      </c>
      <c r="J20" s="432"/>
      <c r="K20" s="438"/>
      <c r="L20" s="432"/>
      <c r="M20" s="432"/>
    </row>
    <row r="21" spans="2:13" ht="31.5" customHeight="1">
      <c r="B21" s="142">
        <v>12</v>
      </c>
      <c r="C21" s="136" t="s">
        <v>570</v>
      </c>
      <c r="D21" s="137">
        <v>3011</v>
      </c>
      <c r="E21" s="292">
        <f>E11-E15</f>
        <v>25553</v>
      </c>
      <c r="F21" s="292">
        <v>12220</v>
      </c>
      <c r="G21" s="292">
        <v>12220</v>
      </c>
      <c r="H21" s="292"/>
      <c r="I21" s="284">
        <f t="shared" si="0"/>
        <v>0</v>
      </c>
      <c r="J21" s="432"/>
      <c r="K21" s="438"/>
      <c r="L21" s="432"/>
      <c r="M21" s="432"/>
    </row>
    <row r="22" spans="2:12" ht="31.5" customHeight="1">
      <c r="B22" s="142">
        <v>13</v>
      </c>
      <c r="C22" s="136" t="s">
        <v>571</v>
      </c>
      <c r="D22" s="137">
        <v>3012</v>
      </c>
      <c r="E22" s="292"/>
      <c r="F22" s="292"/>
      <c r="G22" s="292"/>
      <c r="H22" s="292">
        <f>H15-H11</f>
        <v>27</v>
      </c>
      <c r="I22" s="284"/>
      <c r="J22" s="432"/>
      <c r="K22" s="438"/>
      <c r="L22" s="432"/>
    </row>
    <row r="23" spans="2:12" ht="31.5" customHeight="1">
      <c r="B23" s="142">
        <v>14</v>
      </c>
      <c r="C23" s="136" t="s">
        <v>87</v>
      </c>
      <c r="D23" s="137"/>
      <c r="E23" s="292"/>
      <c r="F23" s="292"/>
      <c r="G23" s="292"/>
      <c r="H23" s="292"/>
      <c r="I23" s="284"/>
      <c r="J23" s="432"/>
      <c r="K23" s="438"/>
      <c r="L23" s="432"/>
    </row>
    <row r="24" spans="2:12" ht="31.5" customHeight="1">
      <c r="B24" s="142">
        <v>15</v>
      </c>
      <c r="C24" s="136" t="s">
        <v>572</v>
      </c>
      <c r="D24" s="137">
        <v>3013</v>
      </c>
      <c r="E24" s="292">
        <f>E26</f>
        <v>15</v>
      </c>
      <c r="F24" s="292"/>
      <c r="G24" s="292"/>
      <c r="H24" s="292"/>
      <c r="I24" s="284"/>
      <c r="J24" s="432"/>
      <c r="K24" s="438"/>
      <c r="L24" s="432"/>
    </row>
    <row r="25" spans="2:12" ht="31.5" customHeight="1">
      <c r="B25" s="142">
        <v>16</v>
      </c>
      <c r="C25" s="138" t="s">
        <v>88</v>
      </c>
      <c r="D25" s="137">
        <v>3014</v>
      </c>
      <c r="E25" s="292"/>
      <c r="F25" s="292"/>
      <c r="G25" s="292"/>
      <c r="H25" s="292"/>
      <c r="I25" s="284"/>
      <c r="J25" s="432"/>
      <c r="K25" s="438"/>
      <c r="L25" s="432"/>
    </row>
    <row r="26" spans="2:12" ht="31.5" customHeight="1">
      <c r="B26" s="142">
        <v>17</v>
      </c>
      <c r="C26" s="138" t="s">
        <v>573</v>
      </c>
      <c r="D26" s="137">
        <v>3015</v>
      </c>
      <c r="E26" s="292">
        <v>15</v>
      </c>
      <c r="F26" s="292"/>
      <c r="G26" s="292"/>
      <c r="H26" s="292"/>
      <c r="I26" s="284"/>
      <c r="J26" s="432"/>
      <c r="K26" s="438"/>
      <c r="L26" s="432"/>
    </row>
    <row r="27" spans="2:12" ht="31.5" customHeight="1">
      <c r="B27" s="142">
        <v>18</v>
      </c>
      <c r="C27" s="138" t="s">
        <v>89</v>
      </c>
      <c r="D27" s="137">
        <v>3016</v>
      </c>
      <c r="E27" s="292"/>
      <c r="F27" s="292"/>
      <c r="G27" s="292"/>
      <c r="H27" s="292"/>
      <c r="I27" s="284"/>
      <c r="J27" s="432"/>
      <c r="K27" s="438"/>
      <c r="L27" s="432"/>
    </row>
    <row r="28" spans="2:12" ht="31.5" customHeight="1">
      <c r="B28" s="142">
        <v>19</v>
      </c>
      <c r="C28" s="138" t="s">
        <v>90</v>
      </c>
      <c r="D28" s="137">
        <v>3017</v>
      </c>
      <c r="E28" s="292"/>
      <c r="F28" s="292"/>
      <c r="G28" s="292"/>
      <c r="H28" s="292"/>
      <c r="I28" s="284"/>
      <c r="J28" s="432"/>
      <c r="K28" s="438"/>
      <c r="L28" s="432"/>
    </row>
    <row r="29" spans="2:12" ht="31.5" customHeight="1">
      <c r="B29" s="142">
        <v>20</v>
      </c>
      <c r="C29" s="138" t="s">
        <v>91</v>
      </c>
      <c r="D29" s="137">
        <v>3018</v>
      </c>
      <c r="E29" s="292"/>
      <c r="F29" s="292"/>
      <c r="G29" s="292"/>
      <c r="H29" s="292"/>
      <c r="I29" s="284"/>
      <c r="J29" s="432"/>
      <c r="K29" s="438"/>
      <c r="L29" s="432"/>
    </row>
    <row r="30" spans="2:13" ht="31.5" customHeight="1">
      <c r="B30" s="142">
        <v>21</v>
      </c>
      <c r="C30" s="136" t="s">
        <v>574</v>
      </c>
      <c r="D30" s="137">
        <v>3019</v>
      </c>
      <c r="E30" s="292">
        <f>E32</f>
        <v>21793</v>
      </c>
      <c r="F30" s="292">
        <v>15000</v>
      </c>
      <c r="G30" s="292">
        <v>15000</v>
      </c>
      <c r="H30" s="292"/>
      <c r="I30" s="284"/>
      <c r="J30" s="432"/>
      <c r="K30" s="438"/>
      <c r="L30" s="432"/>
      <c r="M30" s="432"/>
    </row>
    <row r="31" spans="2:12" ht="31.5" customHeight="1">
      <c r="B31" s="142">
        <v>22</v>
      </c>
      <c r="C31" s="138" t="s">
        <v>92</v>
      </c>
      <c r="D31" s="137">
        <v>3020</v>
      </c>
      <c r="E31" s="292"/>
      <c r="F31" s="292"/>
      <c r="G31" s="292"/>
      <c r="H31" s="292"/>
      <c r="I31" s="284"/>
      <c r="J31" s="432"/>
      <c r="K31" s="438"/>
      <c r="L31" s="432"/>
    </row>
    <row r="32" spans="2:13" ht="31.5" customHeight="1">
      <c r="B32" s="142">
        <v>23</v>
      </c>
      <c r="C32" s="138" t="s">
        <v>575</v>
      </c>
      <c r="D32" s="137">
        <v>3021</v>
      </c>
      <c r="E32" s="292">
        <v>21793</v>
      </c>
      <c r="F32" s="292">
        <v>15000</v>
      </c>
      <c r="G32" s="292">
        <v>15000</v>
      </c>
      <c r="H32" s="292"/>
      <c r="I32" s="284"/>
      <c r="J32" s="432"/>
      <c r="K32" s="438"/>
      <c r="L32" s="432"/>
      <c r="M32" s="432"/>
    </row>
    <row r="33" spans="2:12" ht="31.5" customHeight="1">
      <c r="B33" s="142">
        <v>24</v>
      </c>
      <c r="C33" s="138" t="s">
        <v>93</v>
      </c>
      <c r="D33" s="137">
        <v>3022</v>
      </c>
      <c r="E33" s="292"/>
      <c r="F33" s="292"/>
      <c r="G33" s="292"/>
      <c r="H33" s="292"/>
      <c r="I33" s="284"/>
      <c r="J33" s="432"/>
      <c r="K33" s="438"/>
      <c r="L33" s="432"/>
    </row>
    <row r="34" spans="2:12" ht="31.5" customHeight="1">
      <c r="B34" s="142">
        <v>25</v>
      </c>
      <c r="C34" s="136" t="s">
        <v>576</v>
      </c>
      <c r="D34" s="137">
        <v>3023</v>
      </c>
      <c r="E34" s="292"/>
      <c r="F34" s="292"/>
      <c r="G34" s="292"/>
      <c r="H34" s="292"/>
      <c r="I34" s="284"/>
      <c r="J34" s="432"/>
      <c r="K34" s="438"/>
      <c r="L34" s="432"/>
    </row>
    <row r="35" spans="2:13" ht="31.5" customHeight="1">
      <c r="B35" s="142">
        <v>26</v>
      </c>
      <c r="C35" s="136" t="s">
        <v>577</v>
      </c>
      <c r="D35" s="137">
        <v>3024</v>
      </c>
      <c r="E35" s="292">
        <v>21778</v>
      </c>
      <c r="F35" s="292">
        <v>15000</v>
      </c>
      <c r="G35" s="292">
        <v>15000</v>
      </c>
      <c r="H35" s="292"/>
      <c r="I35" s="284"/>
      <c r="J35" s="432"/>
      <c r="K35" s="438"/>
      <c r="L35" s="432"/>
      <c r="M35" s="432"/>
    </row>
    <row r="36" spans="2:12" ht="31.5" customHeight="1">
      <c r="B36" s="142">
        <v>27</v>
      </c>
      <c r="C36" s="136" t="s">
        <v>94</v>
      </c>
      <c r="D36" s="137"/>
      <c r="E36" s="292"/>
      <c r="F36" s="292"/>
      <c r="G36" s="292"/>
      <c r="H36" s="292"/>
      <c r="I36" s="284"/>
      <c r="J36" s="432"/>
      <c r="K36" s="438"/>
      <c r="L36" s="432"/>
    </row>
    <row r="37" spans="2:12" ht="31.5" customHeight="1">
      <c r="B37" s="142">
        <v>28</v>
      </c>
      <c r="C37" s="136" t="s">
        <v>578</v>
      </c>
      <c r="D37" s="137">
        <v>3025</v>
      </c>
      <c r="E37" s="292"/>
      <c r="F37" s="292"/>
      <c r="G37" s="292"/>
      <c r="H37" s="292"/>
      <c r="I37" s="284"/>
      <c r="J37" s="432"/>
      <c r="K37" s="438"/>
      <c r="L37" s="432"/>
    </row>
    <row r="38" spans="2:12" ht="31.5" customHeight="1">
      <c r="B38" s="142">
        <v>29</v>
      </c>
      <c r="C38" s="138" t="s">
        <v>95</v>
      </c>
      <c r="D38" s="137">
        <v>3026</v>
      </c>
      <c r="E38" s="292"/>
      <c r="F38" s="292"/>
      <c r="G38" s="292"/>
      <c r="H38" s="292"/>
      <c r="I38" s="284"/>
      <c r="J38" s="432"/>
      <c r="K38" s="438"/>
      <c r="L38" s="432"/>
    </row>
    <row r="39" spans="2:12" ht="31.5" customHeight="1">
      <c r="B39" s="142">
        <v>30</v>
      </c>
      <c r="C39" s="138" t="s">
        <v>579</v>
      </c>
      <c r="D39" s="137">
        <v>3027</v>
      </c>
      <c r="E39" s="292"/>
      <c r="F39" s="292"/>
      <c r="G39" s="292"/>
      <c r="H39" s="292"/>
      <c r="I39" s="284"/>
      <c r="J39" s="432"/>
      <c r="K39" s="438"/>
      <c r="L39" s="432"/>
    </row>
    <row r="40" spans="2:12" ht="31.5" customHeight="1">
      <c r="B40" s="142">
        <v>31</v>
      </c>
      <c r="C40" s="138" t="s">
        <v>580</v>
      </c>
      <c r="D40" s="137">
        <v>3028</v>
      </c>
      <c r="E40" s="292"/>
      <c r="F40" s="292"/>
      <c r="G40" s="292"/>
      <c r="H40" s="292"/>
      <c r="I40" s="284"/>
      <c r="J40" s="432"/>
      <c r="K40" s="438"/>
      <c r="L40" s="432"/>
    </row>
    <row r="41" spans="2:12" ht="31.5" customHeight="1">
      <c r="B41" s="142">
        <v>32</v>
      </c>
      <c r="C41" s="138" t="s">
        <v>581</v>
      </c>
      <c r="D41" s="137">
        <v>3029</v>
      </c>
      <c r="E41" s="292"/>
      <c r="F41" s="292"/>
      <c r="G41" s="292"/>
      <c r="H41" s="292"/>
      <c r="I41" s="284"/>
      <c r="J41" s="432"/>
      <c r="K41" s="438"/>
      <c r="L41" s="432"/>
    </row>
    <row r="42" spans="2:12" ht="31.5" customHeight="1">
      <c r="B42" s="142">
        <v>33</v>
      </c>
      <c r="C42" s="138" t="s">
        <v>582</v>
      </c>
      <c r="D42" s="137">
        <v>3030</v>
      </c>
      <c r="E42" s="292"/>
      <c r="F42" s="292"/>
      <c r="G42" s="292"/>
      <c r="H42" s="292"/>
      <c r="I42" s="284"/>
      <c r="J42" s="432"/>
      <c r="K42" s="438"/>
      <c r="L42" s="432"/>
    </row>
    <row r="43" spans="2:13" ht="31.5" customHeight="1">
      <c r="B43" s="142">
        <v>34</v>
      </c>
      <c r="C43" s="136" t="s">
        <v>583</v>
      </c>
      <c r="D43" s="137">
        <v>3031</v>
      </c>
      <c r="E43" s="292">
        <v>332</v>
      </c>
      <c r="F43" s="292">
        <v>360</v>
      </c>
      <c r="G43" s="292">
        <v>360</v>
      </c>
      <c r="H43" s="292">
        <f>H46</f>
        <v>322</v>
      </c>
      <c r="I43" s="284"/>
      <c r="J43" s="432"/>
      <c r="K43" s="438"/>
      <c r="L43" s="432"/>
      <c r="M43" s="432"/>
    </row>
    <row r="44" spans="2:12" ht="31.5" customHeight="1">
      <c r="B44" s="142">
        <v>35</v>
      </c>
      <c r="C44" s="138" t="s">
        <v>96</v>
      </c>
      <c r="D44" s="137">
        <v>3032</v>
      </c>
      <c r="E44" s="292"/>
      <c r="F44" s="292"/>
      <c r="G44" s="292"/>
      <c r="H44" s="292"/>
      <c r="I44" s="284"/>
      <c r="J44" s="432"/>
      <c r="K44" s="438"/>
      <c r="L44" s="432"/>
    </row>
    <row r="45" spans="2:12" ht="31.5" customHeight="1">
      <c r="B45" s="142">
        <v>36</v>
      </c>
      <c r="C45" s="138" t="s">
        <v>584</v>
      </c>
      <c r="D45" s="137">
        <v>3033</v>
      </c>
      <c r="E45" s="292"/>
      <c r="F45" s="292"/>
      <c r="G45" s="292"/>
      <c r="H45" s="292"/>
      <c r="I45" s="284"/>
      <c r="J45" s="432"/>
      <c r="K45" s="438"/>
      <c r="L45" s="432"/>
    </row>
    <row r="46" spans="2:13" ht="31.5" customHeight="1">
      <c r="B46" s="142">
        <v>37</v>
      </c>
      <c r="C46" s="138" t="s">
        <v>585</v>
      </c>
      <c r="D46" s="137">
        <v>3034</v>
      </c>
      <c r="E46" s="292">
        <v>332</v>
      </c>
      <c r="F46" s="292">
        <v>360</v>
      </c>
      <c r="G46" s="292">
        <v>360</v>
      </c>
      <c r="H46" s="292">
        <v>322</v>
      </c>
      <c r="I46" s="284"/>
      <c r="J46" s="432"/>
      <c r="K46" s="438"/>
      <c r="L46" s="432"/>
      <c r="M46" s="432"/>
    </row>
    <row r="47" spans="2:12" ht="31.5" customHeight="1">
      <c r="B47" s="142">
        <v>38</v>
      </c>
      <c r="C47" s="138" t="s">
        <v>586</v>
      </c>
      <c r="D47" s="137">
        <v>3035</v>
      </c>
      <c r="E47" s="292"/>
      <c r="F47" s="292"/>
      <c r="G47" s="292"/>
      <c r="H47" s="292"/>
      <c r="I47" s="284"/>
      <c r="J47" s="432"/>
      <c r="K47" s="438"/>
      <c r="L47" s="432"/>
    </row>
    <row r="48" spans="2:13" ht="31.5" customHeight="1">
      <c r="B48" s="142">
        <v>39</v>
      </c>
      <c r="C48" s="138" t="s">
        <v>587</v>
      </c>
      <c r="D48" s="137">
        <v>3036</v>
      </c>
      <c r="E48" s="292"/>
      <c r="F48" s="292"/>
      <c r="G48" s="292"/>
      <c r="H48" s="292"/>
      <c r="I48" s="284"/>
      <c r="J48" s="432"/>
      <c r="K48" s="438"/>
      <c r="L48" s="432"/>
      <c r="M48" s="432"/>
    </row>
    <row r="49" spans="2:12" ht="31.5" customHeight="1">
      <c r="B49" s="142">
        <v>40</v>
      </c>
      <c r="C49" s="138" t="s">
        <v>588</v>
      </c>
      <c r="D49" s="137">
        <v>3037</v>
      </c>
      <c r="E49" s="292"/>
      <c r="F49" s="292"/>
      <c r="G49" s="292"/>
      <c r="H49" s="292"/>
      <c r="I49" s="284"/>
      <c r="J49" s="432"/>
      <c r="K49" s="438"/>
      <c r="L49" s="432"/>
    </row>
    <row r="50" spans="2:12" ht="31.5" customHeight="1">
      <c r="B50" s="142">
        <v>41</v>
      </c>
      <c r="C50" s="136" t="s">
        <v>589</v>
      </c>
      <c r="D50" s="137">
        <v>3038</v>
      </c>
      <c r="E50" s="292"/>
      <c r="F50" s="292"/>
      <c r="G50" s="292"/>
      <c r="H50" s="292"/>
      <c r="I50" s="284"/>
      <c r="J50" s="432"/>
      <c r="K50" s="438"/>
      <c r="L50" s="432"/>
    </row>
    <row r="51" spans="2:13" ht="31.5" customHeight="1">
      <c r="B51" s="142">
        <v>42</v>
      </c>
      <c r="C51" s="136" t="s">
        <v>590</v>
      </c>
      <c r="D51" s="137">
        <v>3039</v>
      </c>
      <c r="E51" s="292">
        <v>332</v>
      </c>
      <c r="F51" s="292">
        <v>360</v>
      </c>
      <c r="G51" s="292">
        <v>360</v>
      </c>
      <c r="H51" s="292">
        <f>H43</f>
        <v>322</v>
      </c>
      <c r="I51" s="284"/>
      <c r="J51" s="432"/>
      <c r="K51" s="438"/>
      <c r="L51" s="432"/>
      <c r="M51" s="432"/>
    </row>
    <row r="52" spans="2:13" ht="31.5" customHeight="1">
      <c r="B52" s="142">
        <v>43</v>
      </c>
      <c r="C52" s="136" t="s">
        <v>630</v>
      </c>
      <c r="D52" s="137">
        <v>3040</v>
      </c>
      <c r="E52" s="292">
        <v>148356</v>
      </c>
      <c r="F52" s="292">
        <v>161700</v>
      </c>
      <c r="G52" s="292">
        <v>161700</v>
      </c>
      <c r="H52" s="292">
        <v>137596</v>
      </c>
      <c r="I52" s="284">
        <f>H52/G52*100</f>
        <v>85.09338280766853</v>
      </c>
      <c r="J52" s="432"/>
      <c r="K52" s="438"/>
      <c r="L52" s="432"/>
      <c r="M52" s="432"/>
    </row>
    <row r="53" spans="2:13" ht="31.5" customHeight="1">
      <c r="B53" s="142">
        <v>44</v>
      </c>
      <c r="C53" s="136" t="s">
        <v>631</v>
      </c>
      <c r="D53" s="137">
        <v>3041</v>
      </c>
      <c r="E53" s="292">
        <v>144913</v>
      </c>
      <c r="F53" s="292">
        <v>164840</v>
      </c>
      <c r="G53" s="292">
        <v>164840</v>
      </c>
      <c r="H53" s="292">
        <v>137945</v>
      </c>
      <c r="I53" s="284">
        <f aca="true" t="shared" si="1" ref="I53:I59">H53/G53*100</f>
        <v>83.6841785974278</v>
      </c>
      <c r="J53" s="432"/>
      <c r="K53" s="438"/>
      <c r="L53" s="432"/>
      <c r="M53" s="432"/>
    </row>
    <row r="54" spans="2:13" ht="31.5" customHeight="1">
      <c r="B54" s="142">
        <v>45</v>
      </c>
      <c r="C54" s="136" t="s">
        <v>632</v>
      </c>
      <c r="D54" s="137">
        <v>3042</v>
      </c>
      <c r="E54" s="292">
        <v>3443</v>
      </c>
      <c r="F54" s="292"/>
      <c r="G54" s="292"/>
      <c r="H54" s="292"/>
      <c r="I54" s="284"/>
      <c r="J54" s="432"/>
      <c r="K54" s="438"/>
      <c r="L54" s="432"/>
      <c r="M54" s="432"/>
    </row>
    <row r="55" spans="2:12" ht="31.5" customHeight="1">
      <c r="B55" s="245">
        <v>46</v>
      </c>
      <c r="C55" s="136" t="s">
        <v>633</v>
      </c>
      <c r="D55" s="137">
        <v>3043</v>
      </c>
      <c r="E55" s="292"/>
      <c r="F55" s="292">
        <v>3140</v>
      </c>
      <c r="G55" s="292">
        <v>3140</v>
      </c>
      <c r="H55" s="292">
        <v>349</v>
      </c>
      <c r="I55" s="284"/>
      <c r="J55" s="432"/>
      <c r="K55" s="438"/>
      <c r="L55" s="432"/>
    </row>
    <row r="56" spans="2:12" ht="31.5" customHeight="1">
      <c r="B56" s="155">
        <v>47</v>
      </c>
      <c r="C56" s="136" t="s">
        <v>655</v>
      </c>
      <c r="D56" s="137">
        <v>3044</v>
      </c>
      <c r="E56" s="292">
        <v>5623</v>
      </c>
      <c r="F56" s="292">
        <v>10215</v>
      </c>
      <c r="G56" s="292">
        <v>10215</v>
      </c>
      <c r="H56" s="292">
        <v>9066</v>
      </c>
      <c r="I56" s="284">
        <f t="shared" si="1"/>
        <v>88.75183553597651</v>
      </c>
      <c r="J56" s="432"/>
      <c r="K56" s="438"/>
      <c r="L56" s="432"/>
    </row>
    <row r="57" spans="2:12" ht="31.5" customHeight="1">
      <c r="B57" s="142">
        <v>48</v>
      </c>
      <c r="C57" s="136" t="s">
        <v>656</v>
      </c>
      <c r="D57" s="137">
        <v>3045</v>
      </c>
      <c r="E57" s="292"/>
      <c r="F57" s="292"/>
      <c r="G57" s="292"/>
      <c r="H57" s="292"/>
      <c r="I57" s="284"/>
      <c r="J57" s="432"/>
      <c r="K57" s="438"/>
      <c r="L57" s="432"/>
    </row>
    <row r="58" spans="2:12" ht="31.5" customHeight="1">
      <c r="B58" s="142">
        <v>49</v>
      </c>
      <c r="C58" s="136" t="s">
        <v>170</v>
      </c>
      <c r="D58" s="137">
        <v>3046</v>
      </c>
      <c r="E58" s="293"/>
      <c r="F58" s="293"/>
      <c r="G58" s="293"/>
      <c r="H58" s="293"/>
      <c r="I58" s="284"/>
      <c r="J58" s="432"/>
      <c r="K58" s="439"/>
      <c r="L58" s="432"/>
    </row>
    <row r="59" spans="2:13" ht="31.5" customHeight="1" thickBot="1">
      <c r="B59" s="143">
        <v>50</v>
      </c>
      <c r="C59" s="139" t="s">
        <v>634</v>
      </c>
      <c r="D59" s="140">
        <v>3047</v>
      </c>
      <c r="E59" s="294">
        <v>9066</v>
      </c>
      <c r="F59" s="294">
        <v>7075</v>
      </c>
      <c r="G59" s="294">
        <v>7075</v>
      </c>
      <c r="H59" s="294">
        <f>H56-H55</f>
        <v>8717</v>
      </c>
      <c r="I59" s="284">
        <f t="shared" si="1"/>
        <v>123.20848056537102</v>
      </c>
      <c r="J59" s="432"/>
      <c r="K59" s="439"/>
      <c r="L59" s="432"/>
      <c r="M59" s="432"/>
    </row>
    <row r="60" ht="15.75">
      <c r="K60" s="21"/>
    </row>
    <row r="62" spans="2:12" ht="18.75">
      <c r="B62" s="570" t="s">
        <v>813</v>
      </c>
      <c r="C62" s="570"/>
      <c r="E62" s="521" t="s">
        <v>602</v>
      </c>
      <c r="G62" s="572" t="s">
        <v>635</v>
      </c>
      <c r="H62" s="572"/>
      <c r="I62" s="572"/>
      <c r="J62" s="571"/>
      <c r="K62" s="571"/>
      <c r="L62" s="571"/>
    </row>
    <row r="63" ht="15.75">
      <c r="E63" s="108"/>
    </row>
  </sheetData>
  <sheetProtection/>
  <mergeCells count="12">
    <mergeCell ref="B62:C62"/>
    <mergeCell ref="J62:L62"/>
    <mergeCell ref="G62:I62"/>
    <mergeCell ref="B5:I5"/>
    <mergeCell ref="B6:I6"/>
    <mergeCell ref="B8:B9"/>
    <mergeCell ref="C8:C9"/>
    <mergeCell ref="E8:E9"/>
    <mergeCell ref="F8:F9"/>
    <mergeCell ref="G8:H8"/>
    <mergeCell ref="I8:I9"/>
    <mergeCell ref="D8:D9"/>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A1:V98"/>
  <sheetViews>
    <sheetView zoomScale="75" zoomScaleNormal="75" zoomScalePageLayoutView="0" workbookViewId="0" topLeftCell="A1">
      <selection activeCell="B50" sqref="B50"/>
    </sheetView>
  </sheetViews>
  <sheetFormatPr defaultColWidth="9.140625" defaultRowHeight="12.75"/>
  <cols>
    <col min="1" max="1" width="6.140625" style="2" customWidth="1"/>
    <col min="2" max="2" width="81.28125" style="2" customWidth="1"/>
    <col min="3" max="3" width="20.7109375" style="41" customWidth="1"/>
    <col min="4" max="4" width="20.7109375" style="2" customWidth="1"/>
    <col min="5" max="5" width="27.7109375" style="2" customWidth="1"/>
    <col min="6" max="6" width="29.7109375" style="2" customWidth="1"/>
    <col min="7" max="7" width="24.7109375" style="2" customWidth="1"/>
    <col min="8" max="8" width="17.421875" style="2"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1" ht="15.75">
      <c r="G1" s="11" t="s">
        <v>620</v>
      </c>
    </row>
    <row r="2" spans="1:3" ht="20.25">
      <c r="A2" s="1"/>
      <c r="B2" s="522" t="s">
        <v>742</v>
      </c>
      <c r="C2" s="522" t="s">
        <v>811</v>
      </c>
    </row>
    <row r="3" spans="1:3" ht="20.25">
      <c r="A3" s="1"/>
      <c r="B3" s="522" t="s">
        <v>818</v>
      </c>
      <c r="C3" s="523" t="s">
        <v>812</v>
      </c>
    </row>
    <row r="5" spans="1:7" ht="20.25">
      <c r="A5" s="575" t="s">
        <v>41</v>
      </c>
      <c r="B5" s="575"/>
      <c r="C5" s="575"/>
      <c r="D5" s="575"/>
      <c r="E5" s="575"/>
      <c r="F5" s="575"/>
      <c r="G5" s="575"/>
    </row>
    <row r="6" spans="2:7" ht="19.5" thickBot="1">
      <c r="B6" s="1"/>
      <c r="C6" s="42"/>
      <c r="D6" s="1"/>
      <c r="E6" s="1"/>
      <c r="F6" s="1"/>
      <c r="G6" s="146" t="s">
        <v>4</v>
      </c>
    </row>
    <row r="7" spans="1:22" ht="25.5" customHeight="1">
      <c r="A7" s="576" t="s">
        <v>7</v>
      </c>
      <c r="B7" s="578" t="s">
        <v>9</v>
      </c>
      <c r="C7" s="539" t="s">
        <v>778</v>
      </c>
      <c r="D7" s="539" t="s">
        <v>774</v>
      </c>
      <c r="E7" s="541" t="s">
        <v>803</v>
      </c>
      <c r="F7" s="582"/>
      <c r="G7" s="580" t="s">
        <v>805</v>
      </c>
      <c r="H7" s="6"/>
      <c r="I7" s="573"/>
      <c r="J7" s="574"/>
      <c r="K7" s="573"/>
      <c r="L7" s="574"/>
      <c r="M7" s="573"/>
      <c r="N7" s="574"/>
      <c r="O7" s="573"/>
      <c r="P7" s="574"/>
      <c r="Q7" s="574"/>
      <c r="R7" s="574"/>
      <c r="S7" s="4"/>
      <c r="T7" s="4"/>
      <c r="U7" s="4"/>
      <c r="V7" s="4"/>
    </row>
    <row r="8" spans="1:22" ht="36.75" customHeight="1" thickBot="1">
      <c r="A8" s="577"/>
      <c r="B8" s="579"/>
      <c r="C8" s="540"/>
      <c r="D8" s="540"/>
      <c r="E8" s="175" t="s">
        <v>1</v>
      </c>
      <c r="F8" s="176" t="s">
        <v>50</v>
      </c>
      <c r="G8" s="581"/>
      <c r="H8" s="510"/>
      <c r="I8" s="573"/>
      <c r="J8" s="573"/>
      <c r="K8" s="573"/>
      <c r="L8" s="573"/>
      <c r="M8" s="573"/>
      <c r="N8" s="574"/>
      <c r="O8" s="573"/>
      <c r="P8" s="574"/>
      <c r="Q8" s="574"/>
      <c r="R8" s="574"/>
      <c r="S8" s="4"/>
      <c r="T8" s="4"/>
      <c r="U8" s="4"/>
      <c r="V8" s="4"/>
    </row>
    <row r="9" spans="1:22" s="53" customFormat="1" ht="35.25" customHeight="1">
      <c r="A9" s="177" t="s">
        <v>59</v>
      </c>
      <c r="B9" s="173" t="s">
        <v>108</v>
      </c>
      <c r="C9" s="287">
        <v>23013898</v>
      </c>
      <c r="D9" s="174">
        <v>26948677</v>
      </c>
      <c r="E9" s="174">
        <v>26948677</v>
      </c>
      <c r="F9" s="484">
        <v>24191690.86</v>
      </c>
      <c r="G9" s="288">
        <f aca="true" t="shared" si="0" ref="G9:G16">F9/E9*100</f>
        <v>89.769493545082</v>
      </c>
      <c r="H9" s="54"/>
      <c r="I9" s="54"/>
      <c r="J9" s="54"/>
      <c r="K9" s="54"/>
      <c r="L9" s="54"/>
      <c r="M9" s="54"/>
      <c r="N9" s="54"/>
      <c r="O9" s="54"/>
      <c r="P9" s="54"/>
      <c r="Q9" s="54"/>
      <c r="R9" s="54"/>
      <c r="S9" s="54"/>
      <c r="T9" s="54"/>
      <c r="U9" s="54"/>
      <c r="V9" s="54"/>
    </row>
    <row r="10" spans="1:22" s="53" customFormat="1" ht="35.25" customHeight="1">
      <c r="A10" s="178" t="s">
        <v>60</v>
      </c>
      <c r="B10" s="63" t="s">
        <v>171</v>
      </c>
      <c r="C10" s="282">
        <v>31622818</v>
      </c>
      <c r="D10" s="64">
        <v>37133644</v>
      </c>
      <c r="E10" s="64">
        <v>37133644</v>
      </c>
      <c r="F10" s="452">
        <v>33314413.34</v>
      </c>
      <c r="G10" s="288">
        <f t="shared" si="0"/>
        <v>89.71490473706271</v>
      </c>
      <c r="H10" s="54"/>
      <c r="I10" s="54"/>
      <c r="J10" s="54"/>
      <c r="K10" s="54"/>
      <c r="L10" s="54"/>
      <c r="M10" s="54"/>
      <c r="N10" s="54"/>
      <c r="O10" s="54"/>
      <c r="P10" s="54"/>
      <c r="Q10" s="54"/>
      <c r="R10" s="54"/>
      <c r="S10" s="54"/>
      <c r="T10" s="54"/>
      <c r="U10" s="54"/>
      <c r="V10" s="54"/>
    </row>
    <row r="11" spans="1:22" s="53" customFormat="1" ht="35.25" customHeight="1">
      <c r="A11" s="178" t="s">
        <v>61</v>
      </c>
      <c r="B11" s="63" t="s">
        <v>172</v>
      </c>
      <c r="C11" s="282">
        <v>37264673</v>
      </c>
      <c r="D11" s="64">
        <v>43780568</v>
      </c>
      <c r="E11" s="64">
        <v>43780568</v>
      </c>
      <c r="F11" s="452">
        <v>39013134.82</v>
      </c>
      <c r="G11" s="288">
        <f t="shared" si="0"/>
        <v>89.110618254199</v>
      </c>
      <c r="H11" s="434"/>
      <c r="I11" s="54"/>
      <c r="J11" s="54"/>
      <c r="K11" s="54"/>
      <c r="L11" s="54"/>
      <c r="M11" s="54"/>
      <c r="N11" s="54"/>
      <c r="O11" s="54"/>
      <c r="P11" s="54"/>
      <c r="Q11" s="54"/>
      <c r="R11" s="54"/>
      <c r="S11" s="54"/>
      <c r="T11" s="54"/>
      <c r="U11" s="54"/>
      <c r="V11" s="54"/>
    </row>
    <row r="12" spans="1:22" s="53" customFormat="1" ht="35.25" customHeight="1">
      <c r="A12" s="178" t="s">
        <v>62</v>
      </c>
      <c r="B12" s="63" t="s">
        <v>178</v>
      </c>
      <c r="C12" s="282">
        <v>47</v>
      </c>
      <c r="D12" s="64">
        <v>51</v>
      </c>
      <c r="E12" s="64">
        <v>51</v>
      </c>
      <c r="F12" s="452">
        <v>48</v>
      </c>
      <c r="G12" s="288">
        <f t="shared" si="0"/>
        <v>94.11764705882352</v>
      </c>
      <c r="H12" s="434"/>
      <c r="I12" s="54"/>
      <c r="J12" s="54"/>
      <c r="K12" s="54"/>
      <c r="L12" s="54"/>
      <c r="M12" s="54"/>
      <c r="N12" s="54"/>
      <c r="O12" s="54"/>
      <c r="P12" s="54"/>
      <c r="Q12" s="54"/>
      <c r="R12" s="54"/>
      <c r="S12" s="54"/>
      <c r="T12" s="54"/>
      <c r="U12" s="54"/>
      <c r="V12" s="54"/>
    </row>
    <row r="13" spans="1:22" s="53" customFormat="1" ht="35.25" customHeight="1">
      <c r="A13" s="178" t="s">
        <v>176</v>
      </c>
      <c r="B13" s="65" t="s">
        <v>173</v>
      </c>
      <c r="C13" s="282">
        <v>39</v>
      </c>
      <c r="D13" s="64">
        <v>43</v>
      </c>
      <c r="E13" s="64">
        <v>43</v>
      </c>
      <c r="F13" s="452">
        <v>40</v>
      </c>
      <c r="G13" s="288">
        <f t="shared" si="0"/>
        <v>93.02325581395348</v>
      </c>
      <c r="H13" s="434"/>
      <c r="I13" s="54"/>
      <c r="J13" s="54"/>
      <c r="K13" s="54"/>
      <c r="L13" s="54"/>
      <c r="M13" s="54"/>
      <c r="N13" s="54"/>
      <c r="O13" s="54"/>
      <c r="P13" s="54"/>
      <c r="Q13" s="54"/>
      <c r="R13" s="54"/>
      <c r="S13" s="54"/>
      <c r="T13" s="54"/>
      <c r="U13" s="54"/>
      <c r="V13" s="54"/>
    </row>
    <row r="14" spans="1:22" s="53" customFormat="1" ht="35.25" customHeight="1">
      <c r="A14" s="178" t="s">
        <v>175</v>
      </c>
      <c r="B14" s="65" t="s">
        <v>174</v>
      </c>
      <c r="C14" s="282">
        <v>8</v>
      </c>
      <c r="D14" s="64">
        <v>8</v>
      </c>
      <c r="E14" s="64">
        <v>8</v>
      </c>
      <c r="F14" s="452">
        <v>8</v>
      </c>
      <c r="G14" s="288">
        <f t="shared" si="0"/>
        <v>100</v>
      </c>
      <c r="H14" s="54"/>
      <c r="I14" s="54"/>
      <c r="J14" s="54"/>
      <c r="K14" s="54"/>
      <c r="L14" s="54"/>
      <c r="M14" s="54"/>
      <c r="N14" s="54"/>
      <c r="O14" s="54"/>
      <c r="P14" s="54"/>
      <c r="Q14" s="54"/>
      <c r="R14" s="54"/>
      <c r="S14" s="54"/>
      <c r="T14" s="54"/>
      <c r="U14" s="54"/>
      <c r="V14" s="54"/>
    </row>
    <row r="15" spans="1:22" s="53" customFormat="1" ht="35.25" customHeight="1">
      <c r="A15" s="178" t="s">
        <v>147</v>
      </c>
      <c r="B15" s="66" t="s">
        <v>10</v>
      </c>
      <c r="C15" s="282">
        <v>108221</v>
      </c>
      <c r="D15" s="64">
        <v>110000</v>
      </c>
      <c r="E15" s="64">
        <v>110000</v>
      </c>
      <c r="F15" s="452">
        <v>21834.07</v>
      </c>
      <c r="G15" s="288">
        <f t="shared" si="0"/>
        <v>19.849154545454546</v>
      </c>
      <c r="H15" s="54"/>
      <c r="I15" s="54"/>
      <c r="J15" s="54"/>
      <c r="K15" s="54"/>
      <c r="L15" s="54"/>
      <c r="M15" s="54"/>
      <c r="N15" s="54"/>
      <c r="O15" s="54"/>
      <c r="P15" s="54"/>
      <c r="Q15" s="54"/>
      <c r="R15" s="54"/>
      <c r="S15" s="54"/>
      <c r="T15" s="54"/>
      <c r="U15" s="54"/>
      <c r="V15" s="54"/>
    </row>
    <row r="16" spans="1:22" s="53" customFormat="1" ht="35.25" customHeight="1">
      <c r="A16" s="178" t="s">
        <v>148</v>
      </c>
      <c r="B16" s="66" t="s">
        <v>97</v>
      </c>
      <c r="C16" s="282">
        <v>2</v>
      </c>
      <c r="D16" s="289">
        <v>2</v>
      </c>
      <c r="E16" s="289">
        <v>2</v>
      </c>
      <c r="F16" s="452">
        <v>1</v>
      </c>
      <c r="G16" s="288">
        <f t="shared" si="0"/>
        <v>50</v>
      </c>
      <c r="H16" s="54"/>
      <c r="I16" s="54"/>
      <c r="J16" s="54"/>
      <c r="K16" s="54"/>
      <c r="L16" s="54"/>
      <c r="M16" s="54"/>
      <c r="N16" s="54"/>
      <c r="O16" s="54"/>
      <c r="P16" s="54"/>
      <c r="Q16" s="54"/>
      <c r="R16" s="54"/>
      <c r="S16" s="54"/>
      <c r="T16" s="54"/>
      <c r="U16" s="54"/>
      <c r="V16" s="54"/>
    </row>
    <row r="17" spans="1:22" s="53" customFormat="1" ht="35.25" customHeight="1">
      <c r="A17" s="178" t="s">
        <v>149</v>
      </c>
      <c r="B17" s="66" t="s">
        <v>11</v>
      </c>
      <c r="C17" s="282"/>
      <c r="D17" s="289"/>
      <c r="E17" s="289"/>
      <c r="F17" s="452"/>
      <c r="G17" s="288"/>
      <c r="H17" s="54"/>
      <c r="I17" s="54"/>
      <c r="J17" s="54"/>
      <c r="K17" s="54"/>
      <c r="L17" s="54"/>
      <c r="M17" s="54"/>
      <c r="N17" s="54"/>
      <c r="O17" s="54"/>
      <c r="P17" s="54"/>
      <c r="Q17" s="54"/>
      <c r="R17" s="54"/>
      <c r="S17" s="54"/>
      <c r="T17" s="54"/>
      <c r="U17" s="54"/>
      <c r="V17" s="54"/>
    </row>
    <row r="18" spans="1:22" s="53" customFormat="1" ht="35.25" customHeight="1">
      <c r="A18" s="178" t="s">
        <v>150</v>
      </c>
      <c r="B18" s="66" t="s">
        <v>98</v>
      </c>
      <c r="C18" s="282"/>
      <c r="D18" s="289"/>
      <c r="E18" s="289"/>
      <c r="F18" s="452"/>
      <c r="G18" s="288"/>
      <c r="H18" s="54"/>
      <c r="I18" s="54"/>
      <c r="J18" s="54"/>
      <c r="K18" s="54"/>
      <c r="L18" s="54"/>
      <c r="M18" s="54"/>
      <c r="N18" s="54"/>
      <c r="O18" s="54"/>
      <c r="P18" s="54"/>
      <c r="Q18" s="54"/>
      <c r="R18" s="54"/>
      <c r="S18" s="54"/>
      <c r="T18" s="54"/>
      <c r="U18" s="54"/>
      <c r="V18" s="54"/>
    </row>
    <row r="19" spans="1:22" s="53" customFormat="1" ht="35.25" customHeight="1">
      <c r="A19" s="178" t="s">
        <v>151</v>
      </c>
      <c r="B19" s="67" t="s">
        <v>12</v>
      </c>
      <c r="C19" s="452">
        <v>1228650</v>
      </c>
      <c r="D19" s="289">
        <v>2952000</v>
      </c>
      <c r="E19" s="289">
        <v>2952000</v>
      </c>
      <c r="F19" s="452">
        <v>2055422.34</v>
      </c>
      <c r="G19" s="288">
        <f>F19/E19*100</f>
        <v>69.6281280487805</v>
      </c>
      <c r="H19" s="54"/>
      <c r="I19" s="54"/>
      <c r="J19" s="54"/>
      <c r="K19" s="54"/>
      <c r="L19" s="54"/>
      <c r="M19" s="54"/>
      <c r="N19" s="54"/>
      <c r="O19" s="54"/>
      <c r="P19" s="54"/>
      <c r="Q19" s="54"/>
      <c r="R19" s="54"/>
      <c r="S19" s="54"/>
      <c r="T19" s="54"/>
      <c r="U19" s="54"/>
      <c r="V19" s="54"/>
    </row>
    <row r="20" spans="1:22" s="53" customFormat="1" ht="35.25" customHeight="1">
      <c r="A20" s="178" t="s">
        <v>152</v>
      </c>
      <c r="B20" s="72" t="s">
        <v>99</v>
      </c>
      <c r="C20" s="452">
        <v>9</v>
      </c>
      <c r="D20" s="68">
        <v>7</v>
      </c>
      <c r="E20" s="68">
        <v>7</v>
      </c>
      <c r="F20" s="452">
        <v>7</v>
      </c>
      <c r="G20" s="288">
        <f>F20/E20*100</f>
        <v>100</v>
      </c>
      <c r="H20" s="54"/>
      <c r="I20" s="54"/>
      <c r="J20" s="54"/>
      <c r="K20" s="54"/>
      <c r="L20" s="54"/>
      <c r="M20" s="54"/>
      <c r="N20" s="54"/>
      <c r="O20" s="54"/>
      <c r="P20" s="54"/>
      <c r="Q20" s="54"/>
      <c r="R20" s="54"/>
      <c r="S20" s="54"/>
      <c r="T20" s="54"/>
      <c r="U20" s="54"/>
      <c r="V20" s="54"/>
    </row>
    <row r="21" spans="1:22" s="53" customFormat="1" ht="35.25" customHeight="1">
      <c r="A21" s="178" t="s">
        <v>153</v>
      </c>
      <c r="B21" s="67" t="s">
        <v>13</v>
      </c>
      <c r="C21" s="452">
        <v>340633</v>
      </c>
      <c r="D21" s="68"/>
      <c r="E21" s="68"/>
      <c r="F21" s="452"/>
      <c r="G21" s="288"/>
      <c r="H21" s="54"/>
      <c r="I21" s="54"/>
      <c r="J21" s="54"/>
      <c r="K21" s="54"/>
      <c r="L21" s="54"/>
      <c r="M21" s="54"/>
      <c r="N21" s="54"/>
      <c r="O21" s="54"/>
      <c r="P21" s="54"/>
      <c r="Q21" s="54"/>
      <c r="R21" s="54"/>
      <c r="S21" s="54"/>
      <c r="T21" s="54"/>
      <c r="U21" s="54"/>
      <c r="V21" s="54"/>
    </row>
    <row r="22" spans="1:22" s="53" customFormat="1" ht="35.25" customHeight="1">
      <c r="A22" s="178" t="s">
        <v>154</v>
      </c>
      <c r="B22" s="66" t="s">
        <v>100</v>
      </c>
      <c r="C22" s="452">
        <v>1</v>
      </c>
      <c r="D22" s="68"/>
      <c r="E22" s="68"/>
      <c r="F22" s="452"/>
      <c r="G22" s="288"/>
      <c r="H22" s="54"/>
      <c r="I22" s="54"/>
      <c r="J22" s="54"/>
      <c r="K22" s="54"/>
      <c r="L22" s="54"/>
      <c r="M22" s="54"/>
      <c r="N22" s="54"/>
      <c r="O22" s="54"/>
      <c r="P22" s="54"/>
      <c r="Q22" s="54"/>
      <c r="R22" s="54"/>
      <c r="S22" s="54"/>
      <c r="T22" s="54"/>
      <c r="U22" s="54"/>
      <c r="V22" s="54"/>
    </row>
    <row r="23" spans="1:22" s="53" customFormat="1" ht="35.25" customHeight="1">
      <c r="A23" s="178" t="s">
        <v>155</v>
      </c>
      <c r="B23" s="67" t="s">
        <v>110</v>
      </c>
      <c r="C23" s="452"/>
      <c r="D23" s="290"/>
      <c r="E23" s="290"/>
      <c r="F23" s="452"/>
      <c r="G23" s="288"/>
      <c r="H23" s="54"/>
      <c r="I23" s="54"/>
      <c r="J23" s="54"/>
      <c r="K23" s="54"/>
      <c r="L23" s="54"/>
      <c r="M23" s="54"/>
      <c r="N23" s="54"/>
      <c r="O23" s="54"/>
      <c r="P23" s="54"/>
      <c r="Q23" s="54"/>
      <c r="R23" s="54"/>
      <c r="S23" s="54"/>
      <c r="T23" s="54"/>
      <c r="U23" s="54"/>
      <c r="V23" s="54"/>
    </row>
    <row r="24" spans="1:22" s="53" customFormat="1" ht="35.25" customHeight="1">
      <c r="A24" s="178" t="s">
        <v>72</v>
      </c>
      <c r="B24" s="67" t="s">
        <v>109</v>
      </c>
      <c r="C24" s="452"/>
      <c r="D24" s="290"/>
      <c r="E24" s="290"/>
      <c r="F24" s="452"/>
      <c r="G24" s="288"/>
      <c r="H24" s="54"/>
      <c r="I24" s="54"/>
      <c r="J24" s="54"/>
      <c r="K24" s="54"/>
      <c r="L24" s="54"/>
      <c r="M24" s="54"/>
      <c r="N24" s="54"/>
      <c r="O24" s="54"/>
      <c r="P24" s="54"/>
      <c r="Q24" s="54"/>
      <c r="R24" s="54"/>
      <c r="S24" s="54"/>
      <c r="T24" s="54"/>
      <c r="U24" s="54"/>
      <c r="V24" s="54"/>
    </row>
    <row r="25" spans="1:22" s="53" customFormat="1" ht="35.25" customHeight="1">
      <c r="A25" s="178" t="s">
        <v>156</v>
      </c>
      <c r="B25" s="67" t="s">
        <v>101</v>
      </c>
      <c r="C25" s="452"/>
      <c r="D25" s="68"/>
      <c r="E25" s="68"/>
      <c r="F25" s="452"/>
      <c r="G25" s="288"/>
      <c r="H25" s="54"/>
      <c r="I25" s="54"/>
      <c r="J25" s="54"/>
      <c r="K25" s="54"/>
      <c r="L25" s="54"/>
      <c r="M25" s="54"/>
      <c r="N25" s="54"/>
      <c r="O25" s="54"/>
      <c r="P25" s="54"/>
      <c r="Q25" s="54"/>
      <c r="R25" s="54"/>
      <c r="S25" s="54"/>
      <c r="T25" s="54"/>
      <c r="U25" s="54"/>
      <c r="V25" s="54"/>
    </row>
    <row r="26" spans="1:22" s="53" customFormat="1" ht="35.25" customHeight="1">
      <c r="A26" s="178" t="s">
        <v>157</v>
      </c>
      <c r="B26" s="67" t="s">
        <v>102</v>
      </c>
      <c r="C26" s="452"/>
      <c r="D26" s="68"/>
      <c r="E26" s="68"/>
      <c r="F26" s="452"/>
      <c r="G26" s="288"/>
      <c r="H26" s="54"/>
      <c r="I26" s="54"/>
      <c r="J26" s="54"/>
      <c r="K26" s="54"/>
      <c r="L26" s="54"/>
      <c r="M26" s="54"/>
      <c r="N26" s="54"/>
      <c r="O26" s="54"/>
      <c r="P26" s="54"/>
      <c r="Q26" s="54"/>
      <c r="R26" s="54"/>
      <c r="S26" s="54"/>
      <c r="T26" s="54"/>
      <c r="U26" s="54"/>
      <c r="V26" s="54"/>
    </row>
    <row r="27" spans="1:22" s="53" customFormat="1" ht="35.25" customHeight="1">
      <c r="A27" s="178" t="s">
        <v>158</v>
      </c>
      <c r="B27" s="67" t="s">
        <v>103</v>
      </c>
      <c r="C27" s="452">
        <v>115190</v>
      </c>
      <c r="D27" s="68">
        <v>217704</v>
      </c>
      <c r="E27" s="68">
        <v>217704</v>
      </c>
      <c r="F27" s="452">
        <v>92151.89</v>
      </c>
      <c r="G27" s="288">
        <f>F27/E27*100</f>
        <v>42.328983390291405</v>
      </c>
      <c r="H27" s="54"/>
      <c r="I27" s="54"/>
      <c r="J27" s="54"/>
      <c r="K27" s="54"/>
      <c r="L27" s="54"/>
      <c r="M27" s="54"/>
      <c r="N27" s="54"/>
      <c r="O27" s="54"/>
      <c r="P27" s="54"/>
      <c r="Q27" s="54"/>
      <c r="R27" s="54"/>
      <c r="S27" s="54"/>
      <c r="T27" s="54"/>
      <c r="U27" s="54"/>
      <c r="V27" s="54"/>
    </row>
    <row r="28" spans="1:22" s="53" customFormat="1" ht="35.25" customHeight="1">
      <c r="A28" s="178" t="s">
        <v>159</v>
      </c>
      <c r="B28" s="67" t="s">
        <v>104</v>
      </c>
      <c r="C28" s="452">
        <v>3</v>
      </c>
      <c r="D28" s="68">
        <v>3</v>
      </c>
      <c r="E28" s="68">
        <v>3</v>
      </c>
      <c r="F28" s="452">
        <v>3</v>
      </c>
      <c r="G28" s="288">
        <f>F28/E28*100</f>
        <v>100</v>
      </c>
      <c r="H28" s="54"/>
      <c r="I28" s="54"/>
      <c r="J28" s="54"/>
      <c r="K28" s="54"/>
      <c r="L28" s="54"/>
      <c r="M28" s="54"/>
      <c r="N28" s="54"/>
      <c r="O28" s="54"/>
      <c r="P28" s="54"/>
      <c r="Q28" s="54"/>
      <c r="R28" s="54"/>
      <c r="S28" s="54"/>
      <c r="T28" s="54"/>
      <c r="U28" s="54"/>
      <c r="V28" s="54"/>
    </row>
    <row r="29" spans="1:22" s="53" customFormat="1" ht="35.25" customHeight="1">
      <c r="A29" s="178" t="s">
        <v>160</v>
      </c>
      <c r="B29" s="67" t="s">
        <v>14</v>
      </c>
      <c r="C29" s="452">
        <v>538124</v>
      </c>
      <c r="D29" s="68">
        <v>700000</v>
      </c>
      <c r="E29" s="68">
        <v>700000</v>
      </c>
      <c r="F29" s="452">
        <v>511143</v>
      </c>
      <c r="G29" s="288">
        <f>F29/E29*100</f>
        <v>73.02042857142858</v>
      </c>
      <c r="H29" s="54"/>
      <c r="I29" s="54"/>
      <c r="J29" s="54"/>
      <c r="K29" s="54"/>
      <c r="L29" s="54"/>
      <c r="M29" s="54"/>
      <c r="N29" s="54"/>
      <c r="O29" s="54"/>
      <c r="P29" s="54"/>
      <c r="Q29" s="54"/>
      <c r="R29" s="54"/>
      <c r="S29" s="54"/>
      <c r="T29" s="54"/>
      <c r="U29" s="54"/>
      <c r="V29" s="54"/>
    </row>
    <row r="30" spans="1:22" s="53" customFormat="1" ht="35.25" customHeight="1">
      <c r="A30" s="178" t="s">
        <v>161</v>
      </c>
      <c r="B30" s="67" t="s">
        <v>105</v>
      </c>
      <c r="C30" s="452">
        <v>44380</v>
      </c>
      <c r="D30" s="68">
        <v>100000</v>
      </c>
      <c r="E30" s="68">
        <v>100000</v>
      </c>
      <c r="F30" s="452">
        <v>27551</v>
      </c>
      <c r="G30" s="288">
        <f>F30/E30*100</f>
        <v>27.551</v>
      </c>
      <c r="H30" s="54"/>
      <c r="I30" s="54"/>
      <c r="J30" s="54"/>
      <c r="K30" s="54"/>
      <c r="L30" s="54"/>
      <c r="M30" s="54"/>
      <c r="N30" s="54"/>
      <c r="O30" s="54"/>
      <c r="P30" s="54"/>
      <c r="Q30" s="54"/>
      <c r="R30" s="54"/>
      <c r="S30" s="54"/>
      <c r="T30" s="54"/>
      <c r="U30" s="54"/>
      <c r="V30" s="54"/>
    </row>
    <row r="31" spans="1:22" s="61" customFormat="1" ht="35.25" customHeight="1">
      <c r="A31" s="178" t="s">
        <v>162</v>
      </c>
      <c r="B31" s="69" t="s">
        <v>106</v>
      </c>
      <c r="C31" s="452"/>
      <c r="D31" s="290"/>
      <c r="E31" s="290"/>
      <c r="F31" s="452"/>
      <c r="G31" s="288"/>
      <c r="H31" s="70"/>
      <c r="I31" s="70"/>
      <c r="J31" s="70"/>
      <c r="K31" s="70"/>
      <c r="L31" s="70"/>
      <c r="M31" s="70"/>
      <c r="N31" s="70"/>
      <c r="O31" s="70"/>
      <c r="P31" s="70"/>
      <c r="Q31" s="70"/>
      <c r="R31" s="70"/>
      <c r="S31" s="70"/>
      <c r="T31" s="70"/>
      <c r="U31" s="70"/>
      <c r="V31" s="70"/>
    </row>
    <row r="32" spans="1:22" s="53" customFormat="1" ht="35.25" customHeight="1">
      <c r="A32" s="178" t="s">
        <v>163</v>
      </c>
      <c r="B32" s="67" t="s">
        <v>15</v>
      </c>
      <c r="C32" s="452"/>
      <c r="D32" s="68"/>
      <c r="E32" s="68"/>
      <c r="F32" s="452"/>
      <c r="G32" s="288"/>
      <c r="H32" s="470"/>
      <c r="I32" s="54"/>
      <c r="J32" s="54"/>
      <c r="K32" s="54"/>
      <c r="L32" s="54"/>
      <c r="M32" s="54"/>
      <c r="N32" s="54"/>
      <c r="O32" s="54"/>
      <c r="P32" s="54"/>
      <c r="Q32" s="54"/>
      <c r="R32" s="54"/>
      <c r="S32" s="54"/>
      <c r="T32" s="54"/>
      <c r="U32" s="54"/>
      <c r="V32" s="54"/>
    </row>
    <row r="33" spans="1:22" s="53" customFormat="1" ht="35.25" customHeight="1">
      <c r="A33" s="178" t="s">
        <v>164</v>
      </c>
      <c r="B33" s="67" t="s">
        <v>51</v>
      </c>
      <c r="C33" s="452"/>
      <c r="D33" s="68"/>
      <c r="E33" s="68"/>
      <c r="F33" s="452"/>
      <c r="G33" s="288"/>
      <c r="H33" s="54"/>
      <c r="I33" s="54"/>
      <c r="J33" s="54"/>
      <c r="K33" s="54"/>
      <c r="L33" s="54"/>
      <c r="M33" s="54"/>
      <c r="N33" s="54"/>
      <c r="O33" s="54"/>
      <c r="P33" s="54"/>
      <c r="Q33" s="54"/>
      <c r="R33" s="54"/>
      <c r="S33" s="54"/>
      <c r="T33" s="54"/>
      <c r="U33" s="54"/>
      <c r="V33" s="54"/>
    </row>
    <row r="34" spans="1:22" s="53" customFormat="1" ht="35.25" customHeight="1">
      <c r="A34" s="178" t="s">
        <v>73</v>
      </c>
      <c r="B34" s="67" t="s">
        <v>16</v>
      </c>
      <c r="C34" s="452">
        <v>258699</v>
      </c>
      <c r="D34" s="68">
        <v>379300</v>
      </c>
      <c r="E34" s="68">
        <v>379300</v>
      </c>
      <c r="F34" s="452">
        <v>360441</v>
      </c>
      <c r="G34" s="288">
        <f>F34/E34*100</f>
        <v>95.027946216715</v>
      </c>
      <c r="H34" s="54"/>
      <c r="I34" s="54"/>
      <c r="J34" s="54"/>
      <c r="K34" s="54"/>
      <c r="L34" s="54"/>
      <c r="M34" s="54"/>
      <c r="N34" s="54"/>
      <c r="O34" s="54"/>
      <c r="P34" s="54"/>
      <c r="Q34" s="54"/>
      <c r="R34" s="54"/>
      <c r="S34" s="54"/>
      <c r="T34" s="54"/>
      <c r="U34" s="54"/>
      <c r="V34" s="54"/>
    </row>
    <row r="35" spans="1:22" s="53" customFormat="1" ht="35.25" customHeight="1">
      <c r="A35" s="178" t="s">
        <v>165</v>
      </c>
      <c r="B35" s="67" t="s">
        <v>51</v>
      </c>
      <c r="C35" s="452">
        <v>4</v>
      </c>
      <c r="D35" s="68">
        <v>5</v>
      </c>
      <c r="E35" s="68">
        <v>5</v>
      </c>
      <c r="F35" s="452">
        <v>5</v>
      </c>
      <c r="G35" s="288">
        <f>F35/E35*100</f>
        <v>100</v>
      </c>
      <c r="H35" s="54"/>
      <c r="I35" s="54"/>
      <c r="J35" s="54"/>
      <c r="K35" s="54"/>
      <c r="L35" s="54"/>
      <c r="M35" s="54"/>
      <c r="N35" s="54"/>
      <c r="O35" s="54"/>
      <c r="P35" s="54"/>
      <c r="Q35" s="54"/>
      <c r="R35" s="54"/>
      <c r="S35" s="54"/>
      <c r="T35" s="54"/>
      <c r="U35" s="54"/>
      <c r="V35" s="54"/>
    </row>
    <row r="36" spans="1:22" s="53" customFormat="1" ht="35.25" customHeight="1">
      <c r="A36" s="178" t="s">
        <v>166</v>
      </c>
      <c r="B36" s="67" t="s">
        <v>17</v>
      </c>
      <c r="C36" s="452"/>
      <c r="D36" s="290"/>
      <c r="E36" s="290"/>
      <c r="F36" s="452"/>
      <c r="G36" s="288"/>
      <c r="H36" s="54"/>
      <c r="I36" s="54"/>
      <c r="J36" s="54"/>
      <c r="K36" s="54"/>
      <c r="L36" s="54"/>
      <c r="M36" s="54"/>
      <c r="N36" s="54"/>
      <c r="O36" s="54"/>
      <c r="P36" s="54"/>
      <c r="Q36" s="54"/>
      <c r="R36" s="54"/>
      <c r="S36" s="54"/>
      <c r="T36" s="54"/>
      <c r="U36" s="54"/>
      <c r="V36" s="54"/>
    </row>
    <row r="37" spans="1:22" s="53" customFormat="1" ht="35.25" customHeight="1">
      <c r="A37" s="178" t="s">
        <v>167</v>
      </c>
      <c r="B37" s="67" t="s">
        <v>18</v>
      </c>
      <c r="C37" s="452">
        <v>2291809</v>
      </c>
      <c r="D37" s="68">
        <v>2595487</v>
      </c>
      <c r="E37" s="68">
        <v>2595487</v>
      </c>
      <c r="F37" s="452">
        <v>2342705</v>
      </c>
      <c r="G37" s="288">
        <f>F37/E37*100</f>
        <v>90.26071022509456</v>
      </c>
      <c r="H37" s="54"/>
      <c r="I37" s="54"/>
      <c r="J37" s="54"/>
      <c r="K37" s="54"/>
      <c r="L37" s="54"/>
      <c r="M37" s="54"/>
      <c r="N37" s="54"/>
      <c r="O37" s="54"/>
      <c r="P37" s="54"/>
      <c r="Q37" s="54"/>
      <c r="R37" s="54"/>
      <c r="S37" s="54"/>
      <c r="T37" s="54"/>
      <c r="U37" s="54"/>
      <c r="V37" s="54"/>
    </row>
    <row r="38" spans="1:22" s="53" customFormat="1" ht="35.25" customHeight="1">
      <c r="A38" s="178" t="s">
        <v>168</v>
      </c>
      <c r="B38" s="67" t="s">
        <v>19</v>
      </c>
      <c r="C38" s="452"/>
      <c r="D38" s="68"/>
      <c r="E38" s="68"/>
      <c r="F38" s="452"/>
      <c r="G38" s="288"/>
      <c r="H38" s="54"/>
      <c r="I38" s="54"/>
      <c r="J38" s="54"/>
      <c r="K38" s="54"/>
      <c r="L38" s="54"/>
      <c r="M38" s="54"/>
      <c r="N38" s="54"/>
      <c r="O38" s="54"/>
      <c r="P38" s="54"/>
      <c r="Q38" s="54"/>
      <c r="R38" s="54"/>
      <c r="S38" s="54"/>
      <c r="T38" s="54"/>
      <c r="U38" s="54"/>
      <c r="V38" s="54"/>
    </row>
    <row r="39" spans="1:22" s="53" customFormat="1" ht="35.25" customHeight="1" thickBot="1">
      <c r="A39" s="179" t="s">
        <v>74</v>
      </c>
      <c r="B39" s="180" t="s">
        <v>20</v>
      </c>
      <c r="C39" s="454">
        <v>49980</v>
      </c>
      <c r="D39" s="68">
        <v>50000</v>
      </c>
      <c r="E39" s="68">
        <v>50000</v>
      </c>
      <c r="F39" s="454">
        <v>49980</v>
      </c>
      <c r="G39" s="288"/>
      <c r="H39" s="54"/>
      <c r="I39" s="54"/>
      <c r="J39" s="54"/>
      <c r="K39" s="54"/>
      <c r="L39" s="54"/>
      <c r="M39" s="54"/>
      <c r="N39" s="54"/>
      <c r="O39" s="54"/>
      <c r="P39" s="54"/>
      <c r="Q39" s="54"/>
      <c r="R39" s="54"/>
      <c r="S39" s="54"/>
      <c r="T39" s="54"/>
      <c r="U39" s="54"/>
      <c r="V39" s="54"/>
    </row>
    <row r="40" spans="1:22" s="53" customFormat="1" ht="18.75">
      <c r="A40" s="58"/>
      <c r="B40" s="57" t="s">
        <v>765</v>
      </c>
      <c r="C40" s="71"/>
      <c r="D40" s="57"/>
      <c r="E40" s="58"/>
      <c r="F40" s="469"/>
      <c r="G40" s="58"/>
      <c r="H40" s="54"/>
      <c r="I40" s="54"/>
      <c r="J40" s="54"/>
      <c r="K40" s="54"/>
      <c r="L40" s="54"/>
      <c r="M40" s="54"/>
      <c r="N40" s="54"/>
      <c r="O40" s="54"/>
      <c r="P40" s="54"/>
      <c r="Q40" s="54"/>
      <c r="R40" s="54"/>
      <c r="S40" s="54"/>
      <c r="T40" s="54"/>
      <c r="U40" s="54"/>
      <c r="V40" s="54"/>
    </row>
    <row r="41" spans="1:22" s="53" customFormat="1" ht="18.75">
      <c r="A41" s="58"/>
      <c r="B41" s="57" t="s">
        <v>179</v>
      </c>
      <c r="C41" s="71"/>
      <c r="D41" s="57"/>
      <c r="E41" s="58"/>
      <c r="F41" s="469"/>
      <c r="G41" s="58"/>
      <c r="H41" s="434"/>
      <c r="I41" s="54"/>
      <c r="J41" s="54"/>
      <c r="K41" s="54"/>
      <c r="L41" s="54"/>
      <c r="M41" s="54"/>
      <c r="N41" s="54"/>
      <c r="O41" s="54"/>
      <c r="P41" s="54"/>
      <c r="Q41" s="54"/>
      <c r="R41" s="54"/>
      <c r="S41" s="54"/>
      <c r="T41" s="54"/>
      <c r="U41" s="54"/>
      <c r="V41" s="54"/>
    </row>
    <row r="42" spans="1:22" s="53" customFormat="1" ht="27" customHeight="1">
      <c r="A42" s="58"/>
      <c r="B42" s="583" t="s">
        <v>180</v>
      </c>
      <c r="C42" s="583"/>
      <c r="D42" s="583"/>
      <c r="E42" s="583"/>
      <c r="F42" s="469"/>
      <c r="G42" s="58"/>
      <c r="H42" s="54"/>
      <c r="I42" s="54"/>
      <c r="J42" s="54"/>
      <c r="K42" s="54"/>
      <c r="L42" s="54"/>
      <c r="M42" s="54"/>
      <c r="N42" s="54"/>
      <c r="O42" s="54"/>
      <c r="P42" s="54"/>
      <c r="Q42" s="54"/>
      <c r="R42" s="54"/>
      <c r="S42" s="54"/>
      <c r="T42" s="54"/>
      <c r="U42" s="54"/>
      <c r="V42" s="54"/>
    </row>
    <row r="43" spans="1:22" ht="15.75">
      <c r="A43" s="6"/>
      <c r="B43" s="7"/>
      <c r="C43" s="43"/>
      <c r="D43" s="7"/>
      <c r="E43" s="6"/>
      <c r="F43" s="509"/>
      <c r="G43" s="6"/>
      <c r="H43" s="4"/>
      <c r="I43" s="4"/>
      <c r="J43" s="4"/>
      <c r="K43" s="4"/>
      <c r="L43" s="4"/>
      <c r="M43" s="4"/>
      <c r="N43" s="4"/>
      <c r="O43" s="4"/>
      <c r="P43" s="4"/>
      <c r="Q43" s="4"/>
      <c r="R43" s="4"/>
      <c r="S43" s="4"/>
      <c r="T43" s="4"/>
      <c r="U43" s="4"/>
      <c r="V43" s="4"/>
    </row>
    <row r="44" spans="1:22" ht="18.75">
      <c r="A44" s="570" t="s">
        <v>813</v>
      </c>
      <c r="B44" s="570"/>
      <c r="C44" s="521" t="s">
        <v>602</v>
      </c>
      <c r="D44" s="572" t="s">
        <v>636</v>
      </c>
      <c r="E44" s="572"/>
      <c r="F44" s="572"/>
      <c r="G44" s="572"/>
      <c r="H44" s="4"/>
      <c r="I44" s="4"/>
      <c r="J44" s="4"/>
      <c r="K44" s="4"/>
      <c r="L44" s="4"/>
      <c r="M44" s="4"/>
      <c r="N44" s="4"/>
      <c r="O44" s="4"/>
      <c r="P44" s="4"/>
      <c r="Q44" s="4"/>
      <c r="R44" s="4"/>
      <c r="S44" s="4"/>
      <c r="T44" s="4"/>
      <c r="U44" s="4"/>
      <c r="V44" s="4"/>
    </row>
    <row r="45" spans="1:22" ht="24" customHeight="1">
      <c r="A45" s="16"/>
      <c r="B45" s="16"/>
      <c r="C45" s="108"/>
      <c r="E45" s="16"/>
      <c r="F45" s="16"/>
      <c r="G45" s="16"/>
      <c r="H45" s="4"/>
      <c r="I45" s="4"/>
      <c r="J45" s="4"/>
      <c r="K45" s="4"/>
      <c r="L45" s="4"/>
      <c r="M45" s="4"/>
      <c r="N45" s="4"/>
      <c r="O45" s="4"/>
      <c r="P45" s="4"/>
      <c r="Q45" s="4"/>
      <c r="R45" s="4"/>
      <c r="S45" s="4"/>
      <c r="T45" s="4"/>
      <c r="U45" s="4"/>
      <c r="V45" s="4"/>
    </row>
    <row r="46" spans="1:22" ht="15.75">
      <c r="A46" s="6"/>
      <c r="B46" s="7"/>
      <c r="C46" s="43"/>
      <c r="D46" s="7"/>
      <c r="E46" s="6"/>
      <c r="F46" s="6"/>
      <c r="G46" s="6"/>
      <c r="H46" s="4"/>
      <c r="I46" s="4"/>
      <c r="J46" s="4"/>
      <c r="K46" s="4"/>
      <c r="L46" s="4"/>
      <c r="M46" s="4"/>
      <c r="N46" s="4"/>
      <c r="O46" s="4"/>
      <c r="P46" s="4"/>
      <c r="Q46" s="4"/>
      <c r="R46" s="4"/>
      <c r="S46" s="4"/>
      <c r="T46" s="4"/>
      <c r="U46" s="4"/>
      <c r="V46" s="4"/>
    </row>
    <row r="47" spans="1:22" ht="15.75">
      <c r="A47" s="6"/>
      <c r="B47" s="4"/>
      <c r="C47" s="44"/>
      <c r="D47" s="4"/>
      <c r="E47" s="6"/>
      <c r="F47" s="6"/>
      <c r="G47" s="6"/>
      <c r="H47" s="4"/>
      <c r="I47" s="4"/>
      <c r="J47" s="4"/>
      <c r="K47" s="4"/>
      <c r="L47" s="4"/>
      <c r="M47" s="4"/>
      <c r="N47" s="4"/>
      <c r="O47" s="4"/>
      <c r="P47" s="4"/>
      <c r="Q47" s="4"/>
      <c r="R47" s="4"/>
      <c r="S47" s="4"/>
      <c r="T47" s="4"/>
      <c r="U47" s="4"/>
      <c r="V47" s="4"/>
    </row>
    <row r="48" spans="1:22" ht="15.75">
      <c r="A48" s="6"/>
      <c r="B48" s="4"/>
      <c r="C48" s="44"/>
      <c r="D48" s="4"/>
      <c r="E48" s="6"/>
      <c r="F48" s="6"/>
      <c r="G48" s="6"/>
      <c r="H48" s="4"/>
      <c r="I48" s="4"/>
      <c r="J48" s="4"/>
      <c r="K48" s="4"/>
      <c r="L48" s="4"/>
      <c r="M48" s="4"/>
      <c r="N48" s="4"/>
      <c r="O48" s="4"/>
      <c r="P48" s="4"/>
      <c r="Q48" s="4"/>
      <c r="R48" s="4"/>
      <c r="S48" s="4"/>
      <c r="T48" s="4"/>
      <c r="U48" s="4"/>
      <c r="V48" s="4"/>
    </row>
    <row r="49" spans="1:22" ht="15.75">
      <c r="A49" s="6"/>
      <c r="B49" s="4"/>
      <c r="C49" s="44"/>
      <c r="D49" s="4"/>
      <c r="E49" s="6"/>
      <c r="F49" s="6"/>
      <c r="G49" s="6"/>
      <c r="H49" s="4"/>
      <c r="I49" s="4"/>
      <c r="J49" s="4"/>
      <c r="K49" s="4"/>
      <c r="L49" s="4"/>
      <c r="M49" s="4"/>
      <c r="N49" s="4"/>
      <c r="O49" s="4"/>
      <c r="P49" s="4"/>
      <c r="Q49" s="4"/>
      <c r="R49" s="4"/>
      <c r="S49" s="4"/>
      <c r="T49" s="4"/>
      <c r="U49" s="4"/>
      <c r="V49" s="4"/>
    </row>
    <row r="50" spans="1:22" ht="15.75">
      <c r="A50" s="6"/>
      <c r="B50" s="8"/>
      <c r="C50" s="45"/>
      <c r="D50" s="8"/>
      <c r="E50" s="6"/>
      <c r="F50" s="6"/>
      <c r="G50" s="6"/>
      <c r="H50" s="4"/>
      <c r="I50" s="4"/>
      <c r="J50" s="4"/>
      <c r="K50" s="4"/>
      <c r="L50" s="4"/>
      <c r="M50" s="4"/>
      <c r="N50" s="4"/>
      <c r="O50" s="4"/>
      <c r="P50" s="4"/>
      <c r="Q50" s="4"/>
      <c r="R50" s="4"/>
      <c r="S50" s="4"/>
      <c r="T50" s="4"/>
      <c r="U50" s="4"/>
      <c r="V50" s="4"/>
    </row>
    <row r="51" spans="1:22" ht="15.75">
      <c r="A51" s="6"/>
      <c r="B51" s="8"/>
      <c r="C51" s="45"/>
      <c r="D51" s="8"/>
      <c r="E51" s="6"/>
      <c r="F51" s="6"/>
      <c r="G51" s="6"/>
      <c r="H51" s="4"/>
      <c r="I51" s="4"/>
      <c r="J51" s="4"/>
      <c r="K51" s="4"/>
      <c r="L51" s="4"/>
      <c r="M51" s="4"/>
      <c r="N51" s="4"/>
      <c r="O51" s="4"/>
      <c r="P51" s="4"/>
      <c r="Q51" s="4"/>
      <c r="R51" s="4"/>
      <c r="S51" s="4"/>
      <c r="T51" s="4"/>
      <c r="U51" s="4"/>
      <c r="V51" s="4"/>
    </row>
    <row r="52" spans="1:22" ht="15.75">
      <c r="A52" s="6"/>
      <c r="B52" s="8"/>
      <c r="C52" s="45"/>
      <c r="D52" s="8"/>
      <c r="E52" s="6"/>
      <c r="F52" s="6"/>
      <c r="G52" s="6"/>
      <c r="H52" s="4"/>
      <c r="I52" s="4"/>
      <c r="J52" s="4"/>
      <c r="K52" s="4"/>
      <c r="L52" s="4"/>
      <c r="M52" s="4"/>
      <c r="N52" s="4"/>
      <c r="O52" s="4"/>
      <c r="P52" s="4"/>
      <c r="Q52" s="4"/>
      <c r="R52" s="4"/>
      <c r="S52" s="4"/>
      <c r="T52" s="4"/>
      <c r="U52" s="4"/>
      <c r="V52" s="4"/>
    </row>
    <row r="53" spans="1:18" ht="15.75">
      <c r="A53" s="6"/>
      <c r="B53" s="8"/>
      <c r="C53" s="45"/>
      <c r="D53" s="8"/>
      <c r="E53" s="6"/>
      <c r="F53" s="6"/>
      <c r="G53" s="6"/>
      <c r="H53" s="4"/>
      <c r="I53" s="4"/>
      <c r="J53" s="4"/>
      <c r="K53" s="4"/>
      <c r="L53" s="4"/>
      <c r="M53" s="4"/>
      <c r="N53" s="4"/>
      <c r="O53" s="4"/>
      <c r="P53" s="4"/>
      <c r="Q53" s="4"/>
      <c r="R53" s="4"/>
    </row>
    <row r="54" spans="1:18" ht="15.75">
      <c r="A54" s="6"/>
      <c r="B54" s="8"/>
      <c r="C54" s="45"/>
      <c r="D54" s="8"/>
      <c r="E54" s="6"/>
      <c r="F54" s="6"/>
      <c r="G54" s="6"/>
      <c r="H54" s="4"/>
      <c r="I54" s="4"/>
      <c r="J54" s="4"/>
      <c r="K54" s="4"/>
      <c r="L54" s="4"/>
      <c r="M54" s="4"/>
      <c r="N54" s="4"/>
      <c r="O54" s="4"/>
      <c r="P54" s="4"/>
      <c r="Q54" s="4"/>
      <c r="R54" s="4"/>
    </row>
    <row r="55" spans="1:18" ht="15.75">
      <c r="A55" s="6"/>
      <c r="B55" s="8"/>
      <c r="C55" s="45"/>
      <c r="D55" s="8"/>
      <c r="E55" s="6"/>
      <c r="F55" s="6"/>
      <c r="G55" s="6"/>
      <c r="H55" s="4"/>
      <c r="I55" s="4"/>
      <c r="J55" s="4"/>
      <c r="K55" s="4"/>
      <c r="L55" s="4"/>
      <c r="M55" s="4"/>
      <c r="N55" s="4"/>
      <c r="O55" s="4"/>
      <c r="P55" s="4"/>
      <c r="Q55" s="4"/>
      <c r="R55" s="4"/>
    </row>
    <row r="56" spans="1:18" ht="15.75">
      <c r="A56" s="6"/>
      <c r="B56" s="4"/>
      <c r="C56" s="44"/>
      <c r="D56" s="4"/>
      <c r="E56" s="6"/>
      <c r="F56" s="6"/>
      <c r="G56" s="6"/>
      <c r="H56" s="4"/>
      <c r="I56" s="4"/>
      <c r="J56" s="4"/>
      <c r="K56" s="4"/>
      <c r="L56" s="4"/>
      <c r="M56" s="4"/>
      <c r="N56" s="4"/>
      <c r="O56" s="4"/>
      <c r="P56" s="4"/>
      <c r="Q56" s="4"/>
      <c r="R56" s="4"/>
    </row>
    <row r="57" spans="1:18" ht="15.75">
      <c r="A57" s="6"/>
      <c r="B57" s="4"/>
      <c r="C57" s="44"/>
      <c r="D57" s="4"/>
      <c r="E57" s="6"/>
      <c r="F57" s="6"/>
      <c r="G57" s="6"/>
      <c r="H57" s="4"/>
      <c r="I57" s="4"/>
      <c r="J57" s="4"/>
      <c r="K57" s="4"/>
      <c r="L57" s="4"/>
      <c r="M57" s="4"/>
      <c r="N57" s="4"/>
      <c r="O57" s="4"/>
      <c r="P57" s="4"/>
      <c r="Q57" s="4"/>
      <c r="R57" s="4"/>
    </row>
    <row r="58" spans="1:18" ht="15.75">
      <c r="A58" s="6"/>
      <c r="B58" s="4"/>
      <c r="C58" s="44"/>
      <c r="D58" s="4"/>
      <c r="E58" s="6"/>
      <c r="F58" s="6"/>
      <c r="G58" s="6"/>
      <c r="H58" s="4"/>
      <c r="I58" s="4"/>
      <c r="J58" s="4"/>
      <c r="K58" s="4"/>
      <c r="L58" s="4"/>
      <c r="M58" s="4"/>
      <c r="N58" s="4"/>
      <c r="O58" s="4"/>
      <c r="P58" s="4"/>
      <c r="Q58" s="4"/>
      <c r="R58" s="4"/>
    </row>
    <row r="59" spans="1:18" ht="15.75">
      <c r="A59" s="6"/>
      <c r="B59" s="8"/>
      <c r="C59" s="45"/>
      <c r="D59" s="8"/>
      <c r="E59" s="6"/>
      <c r="F59" s="6"/>
      <c r="G59" s="6"/>
      <c r="H59" s="4"/>
      <c r="I59" s="4"/>
      <c r="J59" s="4"/>
      <c r="K59" s="4"/>
      <c r="L59" s="4"/>
      <c r="M59" s="4"/>
      <c r="N59" s="4"/>
      <c r="O59" s="4"/>
      <c r="P59" s="4"/>
      <c r="Q59" s="4"/>
      <c r="R59" s="4"/>
    </row>
    <row r="60" spans="1:18" ht="15.75">
      <c r="A60" s="6"/>
      <c r="B60" s="8"/>
      <c r="C60" s="45"/>
      <c r="D60" s="8"/>
      <c r="E60" s="6"/>
      <c r="F60" s="6"/>
      <c r="G60" s="6"/>
      <c r="H60" s="4"/>
      <c r="I60" s="4"/>
      <c r="J60" s="4"/>
      <c r="K60" s="4"/>
      <c r="L60" s="4"/>
      <c r="M60" s="4"/>
      <c r="N60" s="4"/>
      <c r="O60" s="4"/>
      <c r="P60" s="4"/>
      <c r="Q60" s="4"/>
      <c r="R60" s="4"/>
    </row>
    <row r="61" spans="1:18" ht="15.75">
      <c r="A61" s="6"/>
      <c r="B61" s="8"/>
      <c r="C61" s="45"/>
      <c r="D61" s="8"/>
      <c r="E61" s="6"/>
      <c r="F61" s="6"/>
      <c r="G61" s="6"/>
      <c r="H61" s="4"/>
      <c r="I61" s="4"/>
      <c r="J61" s="4"/>
      <c r="K61" s="4"/>
      <c r="L61" s="4"/>
      <c r="M61" s="4"/>
      <c r="N61" s="4"/>
      <c r="O61" s="4"/>
      <c r="P61" s="4"/>
      <c r="Q61" s="4"/>
      <c r="R61" s="4"/>
    </row>
    <row r="62" spans="1:18" ht="15.75">
      <c r="A62" s="6"/>
      <c r="B62" s="8"/>
      <c r="C62" s="45"/>
      <c r="D62" s="8"/>
      <c r="E62" s="6"/>
      <c r="F62" s="6"/>
      <c r="G62" s="6"/>
      <c r="H62" s="4"/>
      <c r="I62" s="4"/>
      <c r="J62" s="4"/>
      <c r="K62" s="4"/>
      <c r="L62" s="4"/>
      <c r="M62" s="4"/>
      <c r="N62" s="4"/>
      <c r="O62" s="4"/>
      <c r="P62" s="4"/>
      <c r="Q62" s="4"/>
      <c r="R62" s="4"/>
    </row>
    <row r="63" spans="1:14" ht="15.75">
      <c r="A63" s="4"/>
      <c r="B63" s="4"/>
      <c r="C63" s="44"/>
      <c r="D63" s="4"/>
      <c r="E63" s="4"/>
      <c r="F63" s="4"/>
      <c r="G63" s="4"/>
      <c r="H63" s="4"/>
      <c r="I63" s="4"/>
      <c r="J63" s="4"/>
      <c r="K63" s="4"/>
      <c r="L63" s="4"/>
      <c r="M63" s="4"/>
      <c r="N63" s="4"/>
    </row>
    <row r="64" spans="1:14" ht="15.75">
      <c r="A64" s="4"/>
      <c r="B64" s="4"/>
      <c r="C64" s="44"/>
      <c r="D64" s="4"/>
      <c r="E64" s="4"/>
      <c r="F64" s="4"/>
      <c r="G64" s="4"/>
      <c r="H64" s="4"/>
      <c r="I64" s="4"/>
      <c r="J64" s="4"/>
      <c r="K64" s="4"/>
      <c r="L64" s="4"/>
      <c r="M64" s="4"/>
      <c r="N64" s="4"/>
    </row>
    <row r="65" spans="1:14" ht="15.75">
      <c r="A65" s="4"/>
      <c r="B65" s="4"/>
      <c r="C65" s="44"/>
      <c r="D65" s="4"/>
      <c r="E65" s="4"/>
      <c r="F65" s="4"/>
      <c r="G65" s="4"/>
      <c r="H65" s="4"/>
      <c r="I65" s="4"/>
      <c r="J65" s="4"/>
      <c r="K65" s="4"/>
      <c r="L65" s="4"/>
      <c r="M65" s="4"/>
      <c r="N65" s="4"/>
    </row>
    <row r="66" spans="1:14" ht="15.75">
      <c r="A66" s="4"/>
      <c r="B66" s="4"/>
      <c r="C66" s="44"/>
      <c r="D66" s="4"/>
      <c r="E66" s="4"/>
      <c r="F66" s="4"/>
      <c r="G66" s="4"/>
      <c r="H66" s="4"/>
      <c r="I66" s="4"/>
      <c r="J66" s="4"/>
      <c r="K66" s="4"/>
      <c r="L66" s="4"/>
      <c r="M66" s="4"/>
      <c r="N66" s="4"/>
    </row>
    <row r="67" spans="1:14" ht="15.75">
      <c r="A67" s="4"/>
      <c r="B67" s="4"/>
      <c r="C67" s="44"/>
      <c r="D67" s="4"/>
      <c r="E67" s="4"/>
      <c r="F67" s="4"/>
      <c r="G67" s="4"/>
      <c r="H67" s="4"/>
      <c r="I67" s="4"/>
      <c r="J67" s="4"/>
      <c r="K67" s="4"/>
      <c r="L67" s="4"/>
      <c r="M67" s="4"/>
      <c r="N67" s="4"/>
    </row>
    <row r="68" spans="1:14" ht="15.75">
      <c r="A68" s="4"/>
      <c r="B68" s="4"/>
      <c r="C68" s="44"/>
      <c r="D68" s="4"/>
      <c r="E68" s="4"/>
      <c r="F68" s="4"/>
      <c r="G68" s="4"/>
      <c r="H68" s="4"/>
      <c r="I68" s="4"/>
      <c r="J68" s="4"/>
      <c r="K68" s="4"/>
      <c r="L68" s="4"/>
      <c r="M68" s="4"/>
      <c r="N68" s="4"/>
    </row>
    <row r="69" spans="1:14" ht="15.75">
      <c r="A69" s="4"/>
      <c r="B69" s="4"/>
      <c r="C69" s="44"/>
      <c r="D69" s="4"/>
      <c r="E69" s="4"/>
      <c r="F69" s="4"/>
      <c r="G69" s="4"/>
      <c r="H69" s="4"/>
      <c r="I69" s="4"/>
      <c r="J69" s="4"/>
      <c r="K69" s="4"/>
      <c r="L69" s="4"/>
      <c r="M69" s="4"/>
      <c r="N69" s="4"/>
    </row>
    <row r="70" spans="1:14" ht="15.75">
      <c r="A70" s="4"/>
      <c r="B70" s="4"/>
      <c r="C70" s="44"/>
      <c r="D70" s="4"/>
      <c r="E70" s="4"/>
      <c r="F70" s="4"/>
      <c r="G70" s="4"/>
      <c r="H70" s="4"/>
      <c r="I70" s="4"/>
      <c r="J70" s="4"/>
      <c r="K70" s="4"/>
      <c r="L70" s="4"/>
      <c r="M70" s="4"/>
      <c r="N70" s="4"/>
    </row>
    <row r="71" spans="1:14" ht="15.75">
      <c r="A71" s="4"/>
      <c r="B71" s="4"/>
      <c r="C71" s="44"/>
      <c r="D71" s="4"/>
      <c r="E71" s="4"/>
      <c r="F71" s="4"/>
      <c r="G71" s="4"/>
      <c r="H71" s="4"/>
      <c r="I71" s="4"/>
      <c r="J71" s="4"/>
      <c r="K71" s="4"/>
      <c r="L71" s="4"/>
      <c r="M71" s="4"/>
      <c r="N71" s="4"/>
    </row>
    <row r="72" spans="1:14" ht="15.75">
      <c r="A72" s="4"/>
      <c r="B72" s="4"/>
      <c r="C72" s="44"/>
      <c r="D72" s="4"/>
      <c r="E72" s="4"/>
      <c r="F72" s="4"/>
      <c r="G72" s="4"/>
      <c r="H72" s="4"/>
      <c r="I72" s="4"/>
      <c r="J72" s="4"/>
      <c r="K72" s="4"/>
      <c r="L72" s="4"/>
      <c r="M72" s="4"/>
      <c r="N72" s="4"/>
    </row>
    <row r="73" spans="1:14" ht="15.75">
      <c r="A73" s="4"/>
      <c r="B73" s="4"/>
      <c r="C73" s="44"/>
      <c r="D73" s="4"/>
      <c r="E73" s="4"/>
      <c r="F73" s="4"/>
      <c r="G73" s="4"/>
      <c r="H73" s="4"/>
      <c r="I73" s="4"/>
      <c r="J73" s="4"/>
      <c r="K73" s="4"/>
      <c r="L73" s="4"/>
      <c r="M73" s="4"/>
      <c r="N73" s="4"/>
    </row>
    <row r="74" spans="1:14" ht="15.75">
      <c r="A74" s="4"/>
      <c r="B74" s="4"/>
      <c r="C74" s="44"/>
      <c r="D74" s="4"/>
      <c r="E74" s="4"/>
      <c r="F74" s="4"/>
      <c r="G74" s="4"/>
      <c r="H74" s="4"/>
      <c r="I74" s="4"/>
      <c r="J74" s="4"/>
      <c r="K74" s="4"/>
      <c r="L74" s="4"/>
      <c r="M74" s="4"/>
      <c r="N74" s="4"/>
    </row>
    <row r="75" spans="1:14" ht="15.75">
      <c r="A75" s="4"/>
      <c r="B75" s="4"/>
      <c r="C75" s="44"/>
      <c r="D75" s="4"/>
      <c r="E75" s="4"/>
      <c r="F75" s="4"/>
      <c r="G75" s="4"/>
      <c r="H75" s="4"/>
      <c r="I75" s="4"/>
      <c r="J75" s="4"/>
      <c r="K75" s="4"/>
      <c r="L75" s="4"/>
      <c r="M75" s="4"/>
      <c r="N75" s="4"/>
    </row>
    <row r="76" spans="1:14" ht="15.75">
      <c r="A76" s="4"/>
      <c r="B76" s="4"/>
      <c r="C76" s="44"/>
      <c r="D76" s="4"/>
      <c r="E76" s="4"/>
      <c r="F76" s="4"/>
      <c r="G76" s="4"/>
      <c r="H76" s="4"/>
      <c r="I76" s="4"/>
      <c r="J76" s="4"/>
      <c r="K76" s="4"/>
      <c r="L76" s="4"/>
      <c r="M76" s="4"/>
      <c r="N76" s="4"/>
    </row>
    <row r="77" spans="1:14" ht="15.75">
      <c r="A77" s="4"/>
      <c r="B77" s="4"/>
      <c r="C77" s="44"/>
      <c r="D77" s="4"/>
      <c r="E77" s="4"/>
      <c r="F77" s="4"/>
      <c r="G77" s="4"/>
      <c r="H77" s="4"/>
      <c r="I77" s="4"/>
      <c r="J77" s="4"/>
      <c r="K77" s="4"/>
      <c r="L77" s="4"/>
      <c r="M77" s="4"/>
      <c r="N77" s="4"/>
    </row>
    <row r="78" spans="1:14" ht="15.75">
      <c r="A78" s="4"/>
      <c r="B78" s="4"/>
      <c r="C78" s="44"/>
      <c r="D78" s="4"/>
      <c r="E78" s="4"/>
      <c r="F78" s="4"/>
      <c r="G78" s="4"/>
      <c r="H78" s="4"/>
      <c r="I78" s="4"/>
      <c r="J78" s="4"/>
      <c r="K78" s="4"/>
      <c r="L78" s="4"/>
      <c r="M78" s="4"/>
      <c r="N78" s="4"/>
    </row>
    <row r="79" spans="1:14" ht="15.75">
      <c r="A79" s="4"/>
      <c r="B79" s="4"/>
      <c r="C79" s="44"/>
      <c r="D79" s="4"/>
      <c r="E79" s="4"/>
      <c r="F79" s="4"/>
      <c r="G79" s="4"/>
      <c r="H79" s="4"/>
      <c r="I79" s="4"/>
      <c r="J79" s="4"/>
      <c r="K79" s="4"/>
      <c r="L79" s="4"/>
      <c r="M79" s="4"/>
      <c r="N79" s="4"/>
    </row>
    <row r="80" spans="1:14" ht="15.75">
      <c r="A80" s="4"/>
      <c r="B80" s="4"/>
      <c r="C80" s="44"/>
      <c r="D80" s="4"/>
      <c r="E80" s="4"/>
      <c r="F80" s="4"/>
      <c r="G80" s="4"/>
      <c r="H80" s="4"/>
      <c r="I80" s="4"/>
      <c r="J80" s="4"/>
      <c r="K80" s="4"/>
      <c r="L80" s="4"/>
      <c r="M80" s="4"/>
      <c r="N80" s="4"/>
    </row>
    <row r="81" spans="1:14" ht="15.75">
      <c r="A81" s="4"/>
      <c r="B81" s="4"/>
      <c r="C81" s="44"/>
      <c r="D81" s="4"/>
      <c r="E81" s="4"/>
      <c r="F81" s="4"/>
      <c r="G81" s="4"/>
      <c r="H81" s="4"/>
      <c r="I81" s="4"/>
      <c r="J81" s="4"/>
      <c r="K81" s="4"/>
      <c r="L81" s="4"/>
      <c r="M81" s="4"/>
      <c r="N81" s="4"/>
    </row>
    <row r="82" spans="1:14" ht="15.75">
      <c r="A82" s="4"/>
      <c r="B82" s="4"/>
      <c r="C82" s="44"/>
      <c r="D82" s="4"/>
      <c r="E82" s="4"/>
      <c r="F82" s="4"/>
      <c r="G82" s="4"/>
      <c r="H82" s="4"/>
      <c r="I82" s="4"/>
      <c r="J82" s="4"/>
      <c r="K82" s="4"/>
      <c r="L82" s="4"/>
      <c r="M82" s="4"/>
      <c r="N82" s="4"/>
    </row>
    <row r="83" spans="1:14" ht="15.75">
      <c r="A83" s="4"/>
      <c r="B83" s="4"/>
      <c r="C83" s="44"/>
      <c r="D83" s="4"/>
      <c r="E83" s="4"/>
      <c r="F83" s="4"/>
      <c r="G83" s="4"/>
      <c r="H83" s="4"/>
      <c r="I83" s="4"/>
      <c r="J83" s="4"/>
      <c r="K83" s="4"/>
      <c r="L83" s="4"/>
      <c r="M83" s="4"/>
      <c r="N83" s="4"/>
    </row>
    <row r="84" spans="1:14" ht="15.75">
      <c r="A84" s="4"/>
      <c r="B84" s="4"/>
      <c r="C84" s="44"/>
      <c r="D84" s="4"/>
      <c r="E84" s="4"/>
      <c r="F84" s="4"/>
      <c r="G84" s="4"/>
      <c r="H84" s="4"/>
      <c r="I84" s="4"/>
      <c r="J84" s="4"/>
      <c r="K84" s="4"/>
      <c r="L84" s="4"/>
      <c r="M84" s="4"/>
      <c r="N84" s="4"/>
    </row>
    <row r="85" spans="1:14" ht="15.75">
      <c r="A85" s="4"/>
      <c r="B85" s="4"/>
      <c r="C85" s="44"/>
      <c r="D85" s="4"/>
      <c r="E85" s="4"/>
      <c r="F85" s="4"/>
      <c r="G85" s="4"/>
      <c r="H85" s="4"/>
      <c r="I85" s="4"/>
      <c r="J85" s="4"/>
      <c r="K85" s="4"/>
      <c r="L85" s="4"/>
      <c r="M85" s="4"/>
      <c r="N85" s="4"/>
    </row>
    <row r="86" spans="1:14" ht="15.75">
      <c r="A86" s="4"/>
      <c r="B86" s="4"/>
      <c r="C86" s="44"/>
      <c r="D86" s="4"/>
      <c r="E86" s="4"/>
      <c r="F86" s="4"/>
      <c r="G86" s="4"/>
      <c r="H86" s="4"/>
      <c r="I86" s="4"/>
      <c r="J86" s="4"/>
      <c r="K86" s="4"/>
      <c r="L86" s="4"/>
      <c r="M86" s="4"/>
      <c r="N86" s="4"/>
    </row>
    <row r="87" spans="1:14" ht="15.75">
      <c r="A87" s="4"/>
      <c r="B87" s="4"/>
      <c r="C87" s="44"/>
      <c r="D87" s="4"/>
      <c r="E87" s="4"/>
      <c r="F87" s="4"/>
      <c r="G87" s="4"/>
      <c r="H87" s="4"/>
      <c r="I87" s="4"/>
      <c r="J87" s="4"/>
      <c r="K87" s="4"/>
      <c r="L87" s="4"/>
      <c r="M87" s="4"/>
      <c r="N87" s="4"/>
    </row>
    <row r="88" spans="1:14" ht="15.75">
      <c r="A88" s="4"/>
      <c r="B88" s="4"/>
      <c r="C88" s="44"/>
      <c r="D88" s="4"/>
      <c r="E88" s="4"/>
      <c r="F88" s="4"/>
      <c r="G88" s="4"/>
      <c r="H88" s="4"/>
      <c r="I88" s="4"/>
      <c r="J88" s="4"/>
      <c r="K88" s="4"/>
      <c r="L88" s="4"/>
      <c r="M88" s="4"/>
      <c r="N88" s="4"/>
    </row>
    <row r="89" spans="1:14" ht="15.75">
      <c r="A89" s="4"/>
      <c r="B89" s="4"/>
      <c r="C89" s="44"/>
      <c r="D89" s="4"/>
      <c r="E89" s="4"/>
      <c r="F89" s="4"/>
      <c r="G89" s="4"/>
      <c r="H89" s="4"/>
      <c r="I89" s="4"/>
      <c r="J89" s="4"/>
      <c r="K89" s="4"/>
      <c r="L89" s="4"/>
      <c r="M89" s="4"/>
      <c r="N89" s="4"/>
    </row>
    <row r="90" spans="1:14" ht="15.75">
      <c r="A90" s="4"/>
      <c r="B90" s="4"/>
      <c r="C90" s="44"/>
      <c r="D90" s="4"/>
      <c r="E90" s="4"/>
      <c r="F90" s="4"/>
      <c r="G90" s="4"/>
      <c r="H90" s="4"/>
      <c r="I90" s="4"/>
      <c r="J90" s="4"/>
      <c r="K90" s="4"/>
      <c r="L90" s="4"/>
      <c r="M90" s="4"/>
      <c r="N90" s="4"/>
    </row>
    <row r="91" spans="1:14" ht="15.75">
      <c r="A91" s="4"/>
      <c r="B91" s="4"/>
      <c r="C91" s="44"/>
      <c r="D91" s="4"/>
      <c r="E91" s="4"/>
      <c r="F91" s="4"/>
      <c r="G91" s="4"/>
      <c r="H91" s="4"/>
      <c r="I91" s="4"/>
      <c r="J91" s="4"/>
      <c r="K91" s="4"/>
      <c r="L91" s="4"/>
      <c r="M91" s="4"/>
      <c r="N91" s="4"/>
    </row>
    <row r="92" spans="1:14" ht="15.75">
      <c r="A92" s="4"/>
      <c r="B92" s="4"/>
      <c r="C92" s="44"/>
      <c r="D92" s="4"/>
      <c r="E92" s="4"/>
      <c r="F92" s="4"/>
      <c r="G92" s="4"/>
      <c r="H92" s="4"/>
      <c r="I92" s="4"/>
      <c r="J92" s="4"/>
      <c r="K92" s="4"/>
      <c r="L92" s="4"/>
      <c r="M92" s="4"/>
      <c r="N92" s="4"/>
    </row>
    <row r="93" spans="1:14" ht="15.75">
      <c r="A93" s="4"/>
      <c r="B93" s="4"/>
      <c r="C93" s="44"/>
      <c r="D93" s="4"/>
      <c r="E93" s="4"/>
      <c r="F93" s="4"/>
      <c r="G93" s="4"/>
      <c r="H93" s="4"/>
      <c r="I93" s="4"/>
      <c r="J93" s="4"/>
      <c r="K93" s="4"/>
      <c r="L93" s="4"/>
      <c r="M93" s="4"/>
      <c r="N93" s="4"/>
    </row>
    <row r="94" spans="1:14" ht="15.75">
      <c r="A94" s="4"/>
      <c r="B94" s="4"/>
      <c r="C94" s="44"/>
      <c r="D94" s="4"/>
      <c r="E94" s="4"/>
      <c r="F94" s="4"/>
      <c r="G94" s="4"/>
      <c r="H94" s="4"/>
      <c r="I94" s="4"/>
      <c r="J94" s="4"/>
      <c r="K94" s="4"/>
      <c r="L94" s="4"/>
      <c r="M94" s="4"/>
      <c r="N94" s="4"/>
    </row>
    <row r="95" spans="1:14" ht="15.75">
      <c r="A95" s="4"/>
      <c r="B95" s="4"/>
      <c r="C95" s="44"/>
      <c r="D95" s="4"/>
      <c r="E95" s="4"/>
      <c r="F95" s="4"/>
      <c r="G95" s="4"/>
      <c r="H95" s="4"/>
      <c r="I95" s="4"/>
      <c r="J95" s="4"/>
      <c r="K95" s="4"/>
      <c r="L95" s="4"/>
      <c r="M95" s="4"/>
      <c r="N95" s="4"/>
    </row>
    <row r="96" spans="1:14" ht="15.75">
      <c r="A96" s="4"/>
      <c r="B96" s="4"/>
      <c r="C96" s="44"/>
      <c r="D96" s="4"/>
      <c r="E96" s="4"/>
      <c r="F96" s="4"/>
      <c r="G96" s="4"/>
      <c r="H96" s="4"/>
      <c r="I96" s="4"/>
      <c r="J96" s="4"/>
      <c r="K96" s="4"/>
      <c r="L96" s="4"/>
      <c r="M96" s="4"/>
      <c r="N96" s="4"/>
    </row>
    <row r="97" spans="1:14" ht="15.75">
      <c r="A97" s="4"/>
      <c r="B97" s="4"/>
      <c r="C97" s="44"/>
      <c r="D97" s="4"/>
      <c r="E97" s="4"/>
      <c r="F97" s="4"/>
      <c r="G97" s="4"/>
      <c r="H97" s="4"/>
      <c r="I97" s="4"/>
      <c r="J97" s="4"/>
      <c r="K97" s="4"/>
      <c r="L97" s="4"/>
      <c r="M97" s="4"/>
      <c r="N97" s="4"/>
    </row>
    <row r="98" spans="1:14" ht="15.75">
      <c r="A98" s="4"/>
      <c r="B98" s="4"/>
      <c r="C98" s="44"/>
      <c r="D98" s="4"/>
      <c r="E98" s="4"/>
      <c r="F98" s="4"/>
      <c r="G98" s="4"/>
      <c r="H98" s="4"/>
      <c r="I98" s="4"/>
      <c r="J98" s="4"/>
      <c r="K98" s="4"/>
      <c r="L98" s="4"/>
      <c r="M98" s="4"/>
      <c r="N98" s="4"/>
    </row>
  </sheetData>
  <sheetProtection/>
  <mergeCells count="20">
    <mergeCell ref="A44:B44"/>
    <mergeCell ref="D44:G44"/>
    <mergeCell ref="B42:E42"/>
    <mergeCell ref="K7:K8"/>
    <mergeCell ref="L7:L8"/>
    <mergeCell ref="I7:I8"/>
    <mergeCell ref="J7:J8"/>
    <mergeCell ref="A5:G5"/>
    <mergeCell ref="A7:A8"/>
    <mergeCell ref="B7:B8"/>
    <mergeCell ref="G7:G8"/>
    <mergeCell ref="C7:C8"/>
    <mergeCell ref="D7:D8"/>
    <mergeCell ref="E7:F7"/>
    <mergeCell ref="M7:M8"/>
    <mergeCell ref="R7:R8"/>
    <mergeCell ref="N7:N8"/>
    <mergeCell ref="O7:O8"/>
    <mergeCell ref="P7:P8"/>
    <mergeCell ref="Q7:Q8"/>
  </mergeCells>
  <printOptions/>
  <pageMargins left="0.75" right="0.75" top="1" bottom="1" header="0.5" footer="0.5"/>
  <pageSetup fitToHeight="1" fitToWidth="1" orientation="portrait" scale="43" r:id="rId1"/>
  <ignoredErrors>
    <ignoredError sqref="A9:A12 A15:A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A2:Q30"/>
  <sheetViews>
    <sheetView zoomScale="75" zoomScaleNormal="75" zoomScaleSheetLayoutView="86" zoomScalePageLayoutView="0" workbookViewId="0" topLeftCell="A4">
      <selection activeCell="C27" sqref="C27"/>
    </sheetView>
  </sheetViews>
  <sheetFormatPr defaultColWidth="9.140625" defaultRowHeight="12.75"/>
  <cols>
    <col min="1" max="1" width="9.140625" style="2" customWidth="1"/>
    <col min="2" max="2" width="50.7109375" style="2" customWidth="1"/>
    <col min="3" max="3" width="41.7109375" style="2" bestFit="1" customWidth="1"/>
    <col min="4" max="4" width="43.57421875" style="2" bestFit="1" customWidth="1"/>
    <col min="5" max="5" width="35.00390625" style="4" customWidth="1"/>
    <col min="6" max="6" width="14.7109375" style="4" customWidth="1"/>
    <col min="7" max="7" width="15.8515625" style="4" customWidth="1"/>
    <col min="8" max="8" width="12.28125" style="2" customWidth="1"/>
    <col min="9" max="9" width="13.421875" style="2" customWidth="1"/>
    <col min="10" max="10" width="11.28125" style="2" customWidth="1"/>
    <col min="11" max="11" width="12.421875" style="2" customWidth="1"/>
    <col min="12" max="12" width="14.421875" style="2" customWidth="1"/>
    <col min="13" max="13" width="15.140625" style="2" customWidth="1"/>
    <col min="14" max="14" width="11.28125" style="2" customWidth="1"/>
    <col min="15" max="15" width="13.140625" style="2" customWidth="1"/>
    <col min="16" max="16" width="13.00390625" style="2" customWidth="1"/>
    <col min="17" max="17" width="14.140625" style="2" customWidth="1"/>
    <col min="18" max="18" width="26.57421875" style="2" customWidth="1"/>
    <col min="19" max="16384" width="9.140625" style="2" customWidth="1"/>
  </cols>
  <sheetData>
    <row r="2" ht="15.75">
      <c r="E2" s="11" t="s">
        <v>619</v>
      </c>
    </row>
    <row r="3" spans="2:7" s="10" customFormat="1" ht="20.25">
      <c r="B3" s="522" t="s">
        <v>742</v>
      </c>
      <c r="C3" s="522" t="s">
        <v>811</v>
      </c>
      <c r="E3" s="39"/>
      <c r="F3" s="39"/>
      <c r="G3" s="39"/>
    </row>
    <row r="4" spans="2:7" s="10" customFormat="1" ht="20.25">
      <c r="B4" s="522" t="s">
        <v>818</v>
      </c>
      <c r="C4" s="523" t="s">
        <v>812</v>
      </c>
      <c r="E4" s="39"/>
      <c r="F4" s="39"/>
      <c r="G4" s="39"/>
    </row>
    <row r="7" spans="1:7" ht="18.75">
      <c r="A7" s="584" t="s">
        <v>42</v>
      </c>
      <c r="B7" s="584"/>
      <c r="C7" s="584"/>
      <c r="D7" s="584"/>
      <c r="E7" s="584"/>
      <c r="F7" s="40"/>
      <c r="G7" s="40"/>
    </row>
    <row r="8" spans="2:6" ht="16.5" customHeight="1" thickBot="1">
      <c r="B8" s="14"/>
      <c r="C8" s="14"/>
      <c r="D8" s="14"/>
      <c r="E8" s="14"/>
      <c r="F8" s="13"/>
    </row>
    <row r="9" spans="1:17" ht="25.5" customHeight="1">
      <c r="A9" s="560" t="s">
        <v>7</v>
      </c>
      <c r="B9" s="562" t="s">
        <v>177</v>
      </c>
      <c r="C9" s="564" t="s">
        <v>124</v>
      </c>
      <c r="D9" s="564" t="s">
        <v>123</v>
      </c>
      <c r="E9" s="587" t="s">
        <v>626</v>
      </c>
      <c r="F9" s="38"/>
      <c r="G9" s="38"/>
      <c r="H9" s="573"/>
      <c r="I9" s="574"/>
      <c r="J9" s="573"/>
      <c r="K9" s="574"/>
      <c r="L9" s="573"/>
      <c r="M9" s="574"/>
      <c r="N9" s="573"/>
      <c r="O9" s="574"/>
      <c r="P9" s="574"/>
      <c r="Q9" s="574"/>
    </row>
    <row r="10" spans="1:17" ht="36.75" customHeight="1" thickBot="1">
      <c r="A10" s="561"/>
      <c r="B10" s="586"/>
      <c r="C10" s="565"/>
      <c r="D10" s="565"/>
      <c r="E10" s="588"/>
      <c r="F10" s="37"/>
      <c r="G10" s="38"/>
      <c r="H10" s="573"/>
      <c r="I10" s="573"/>
      <c r="J10" s="573"/>
      <c r="K10" s="573"/>
      <c r="L10" s="573"/>
      <c r="M10" s="574"/>
      <c r="N10" s="573"/>
      <c r="O10" s="574"/>
      <c r="P10" s="574"/>
      <c r="Q10" s="574"/>
    </row>
    <row r="11" spans="1:17" s="53" customFormat="1" ht="36.75" customHeight="1">
      <c r="A11" s="346"/>
      <c r="B11" s="345" t="s">
        <v>780</v>
      </c>
      <c r="C11" s="347">
        <v>39</v>
      </c>
      <c r="D11" s="347">
        <v>8</v>
      </c>
      <c r="E11" s="348">
        <v>4</v>
      </c>
      <c r="F11" s="73"/>
      <c r="G11" s="73"/>
      <c r="H11" s="74"/>
      <c r="I11" s="74"/>
      <c r="J11" s="74"/>
      <c r="K11" s="74"/>
      <c r="L11" s="74"/>
      <c r="M11" s="58"/>
      <c r="N11" s="74"/>
      <c r="O11" s="58"/>
      <c r="P11" s="58"/>
      <c r="Q11" s="58"/>
    </row>
    <row r="12" spans="1:17" s="53" customFormat="1" ht="18.75">
      <c r="A12" s="349" t="s">
        <v>59</v>
      </c>
      <c r="B12" s="75" t="s">
        <v>21</v>
      </c>
      <c r="C12" s="52"/>
      <c r="D12" s="52"/>
      <c r="E12" s="350"/>
      <c r="F12" s="54"/>
      <c r="G12" s="54"/>
      <c r="H12" s="54"/>
      <c r="I12" s="54"/>
      <c r="J12" s="54"/>
      <c r="K12" s="54"/>
      <c r="L12" s="54"/>
      <c r="M12" s="54"/>
      <c r="N12" s="54"/>
      <c r="O12" s="54"/>
      <c r="P12" s="54"/>
      <c r="Q12" s="54"/>
    </row>
    <row r="13" spans="1:17" s="53" customFormat="1" ht="18.75">
      <c r="A13" s="349" t="s">
        <v>60</v>
      </c>
      <c r="B13" s="76" t="s">
        <v>744</v>
      </c>
      <c r="C13" s="435"/>
      <c r="D13" s="435"/>
      <c r="E13" s="413"/>
      <c r="F13" s="54"/>
      <c r="G13" s="54"/>
      <c r="H13" s="54"/>
      <c r="I13" s="54"/>
      <c r="J13" s="54"/>
      <c r="K13" s="54"/>
      <c r="L13" s="54"/>
      <c r="M13" s="54"/>
      <c r="N13" s="54"/>
      <c r="O13" s="54"/>
      <c r="P13" s="54"/>
      <c r="Q13" s="54"/>
    </row>
    <row r="14" spans="1:17" s="53" customFormat="1" ht="18.75">
      <c r="A14" s="349" t="s">
        <v>61</v>
      </c>
      <c r="B14" s="76" t="s">
        <v>745</v>
      </c>
      <c r="C14" s="52"/>
      <c r="D14" s="435">
        <v>3</v>
      </c>
      <c r="E14" s="413">
        <v>3</v>
      </c>
      <c r="F14" s="54"/>
      <c r="G14" s="54"/>
      <c r="H14" s="54"/>
      <c r="I14" s="54"/>
      <c r="J14" s="54"/>
      <c r="K14" s="54"/>
      <c r="L14" s="54"/>
      <c r="M14" s="54"/>
      <c r="N14" s="54"/>
      <c r="O14" s="54"/>
      <c r="P14" s="54"/>
      <c r="Q14" s="54"/>
    </row>
    <row r="15" spans="1:17" s="53" customFormat="1" ht="18.75">
      <c r="A15" s="349" t="s">
        <v>62</v>
      </c>
      <c r="B15" s="76" t="s">
        <v>762</v>
      </c>
      <c r="C15" s="435"/>
      <c r="D15" s="52"/>
      <c r="E15" s="350"/>
      <c r="F15" s="54"/>
      <c r="G15" s="54"/>
      <c r="H15" s="54"/>
      <c r="I15" s="54"/>
      <c r="J15" s="54"/>
      <c r="K15" s="54"/>
      <c r="L15" s="54"/>
      <c r="M15" s="54"/>
      <c r="N15" s="54"/>
      <c r="O15" s="54"/>
      <c r="P15" s="54"/>
      <c r="Q15" s="54"/>
    </row>
    <row r="16" spans="1:17" s="53" customFormat="1" ht="18.75">
      <c r="A16" s="349" t="s">
        <v>63</v>
      </c>
      <c r="B16" s="76" t="s">
        <v>763</v>
      </c>
      <c r="C16" s="435"/>
      <c r="D16" s="52"/>
      <c r="E16" s="350"/>
      <c r="F16" s="54"/>
      <c r="G16" s="54"/>
      <c r="H16" s="54"/>
      <c r="I16" s="54"/>
      <c r="J16" s="54"/>
      <c r="K16" s="54"/>
      <c r="L16" s="54"/>
      <c r="M16" s="54"/>
      <c r="N16" s="54"/>
      <c r="O16" s="54"/>
      <c r="P16" s="54"/>
      <c r="Q16" s="54"/>
    </row>
    <row r="17" spans="1:17" s="53" customFormat="1" ht="13.5" customHeight="1">
      <c r="A17" s="351"/>
      <c r="B17" s="76"/>
      <c r="C17" s="52"/>
      <c r="D17" s="52"/>
      <c r="E17" s="350"/>
      <c r="F17" s="54"/>
      <c r="G17" s="54"/>
      <c r="H17" s="54"/>
      <c r="I17" s="54"/>
      <c r="J17" s="54"/>
      <c r="K17" s="54"/>
      <c r="L17" s="54"/>
      <c r="M17" s="54"/>
      <c r="N17" s="54"/>
      <c r="O17" s="54"/>
      <c r="P17" s="54"/>
      <c r="Q17" s="54"/>
    </row>
    <row r="18" spans="1:17" s="53" customFormat="1" ht="18.75">
      <c r="A18" s="349" t="s">
        <v>64</v>
      </c>
      <c r="B18" s="75" t="s">
        <v>22</v>
      </c>
      <c r="C18" s="52"/>
      <c r="D18" s="52"/>
      <c r="E18" s="350"/>
      <c r="F18" s="54"/>
      <c r="G18" s="54"/>
      <c r="H18" s="54"/>
      <c r="I18" s="54"/>
      <c r="J18" s="54"/>
      <c r="K18" s="54"/>
      <c r="L18" s="54"/>
      <c r="M18" s="54"/>
      <c r="N18" s="54"/>
      <c r="O18" s="54"/>
      <c r="P18" s="54"/>
      <c r="Q18" s="54"/>
    </row>
    <row r="19" spans="1:17" s="53" customFormat="1" ht="18.75">
      <c r="A19" s="349" t="s">
        <v>65</v>
      </c>
      <c r="B19" s="51" t="s">
        <v>746</v>
      </c>
      <c r="C19" s="435">
        <v>1</v>
      </c>
      <c r="D19" s="435"/>
      <c r="E19" s="413">
        <v>3</v>
      </c>
      <c r="F19" s="54"/>
      <c r="G19" s="54"/>
      <c r="H19" s="54"/>
      <c r="I19" s="54"/>
      <c r="J19" s="54"/>
      <c r="K19" s="54"/>
      <c r="L19" s="54"/>
      <c r="M19" s="54"/>
      <c r="N19" s="54"/>
      <c r="O19" s="54"/>
      <c r="P19" s="54"/>
      <c r="Q19" s="54"/>
    </row>
    <row r="20" spans="1:17" s="53" customFormat="1" ht="37.5">
      <c r="A20" s="349" t="s">
        <v>66</v>
      </c>
      <c r="B20" s="51" t="s">
        <v>759</v>
      </c>
      <c r="C20" s="52"/>
      <c r="D20" s="435">
        <v>3</v>
      </c>
      <c r="E20" s="350"/>
      <c r="F20" s="54"/>
      <c r="G20" s="54"/>
      <c r="H20" s="54"/>
      <c r="I20" s="54"/>
      <c r="J20" s="54"/>
      <c r="K20" s="54"/>
      <c r="L20" s="54"/>
      <c r="M20" s="54"/>
      <c r="N20" s="54"/>
      <c r="O20" s="54"/>
      <c r="P20" s="54"/>
      <c r="Q20" s="54"/>
    </row>
    <row r="21" spans="1:17" s="53" customFormat="1" ht="37.5">
      <c r="A21" s="349" t="s">
        <v>67</v>
      </c>
      <c r="B21" s="51" t="s">
        <v>760</v>
      </c>
      <c r="C21" s="52"/>
      <c r="D21" s="435"/>
      <c r="E21" s="413"/>
      <c r="F21" s="54"/>
      <c r="G21" s="54"/>
      <c r="H21" s="54"/>
      <c r="I21" s="54"/>
      <c r="J21" s="54"/>
      <c r="K21" s="54"/>
      <c r="L21" s="54"/>
      <c r="M21" s="54"/>
      <c r="N21" s="54"/>
      <c r="O21" s="54"/>
      <c r="P21" s="54"/>
      <c r="Q21" s="54"/>
    </row>
    <row r="22" spans="1:17" s="53" customFormat="1" ht="18.75">
      <c r="A22" s="349" t="s">
        <v>152</v>
      </c>
      <c r="B22" s="51" t="s">
        <v>761</v>
      </c>
      <c r="C22" s="52"/>
      <c r="D22" s="435"/>
      <c r="E22" s="350"/>
      <c r="F22" s="54"/>
      <c r="G22" s="54"/>
      <c r="H22" s="54"/>
      <c r="I22" s="54"/>
      <c r="J22" s="54"/>
      <c r="K22" s="54"/>
      <c r="L22" s="54"/>
      <c r="M22" s="54"/>
      <c r="N22" s="54"/>
      <c r="O22" s="54"/>
      <c r="P22" s="54"/>
      <c r="Q22" s="54"/>
    </row>
    <row r="23" spans="1:17" s="35" customFormat="1" ht="36.75" customHeight="1" thickBot="1">
      <c r="A23" s="352"/>
      <c r="B23" s="353" t="s">
        <v>806</v>
      </c>
      <c r="C23" s="415">
        <v>40</v>
      </c>
      <c r="D23" s="415">
        <v>8</v>
      </c>
      <c r="E23" s="414">
        <v>4</v>
      </c>
      <c r="F23" s="77"/>
      <c r="G23" s="77"/>
      <c r="H23" s="77"/>
      <c r="I23" s="77"/>
      <c r="J23" s="77"/>
      <c r="K23" s="77"/>
      <c r="L23" s="77"/>
      <c r="M23" s="77"/>
      <c r="N23" s="77"/>
      <c r="O23" s="77"/>
      <c r="P23" s="77"/>
      <c r="Q23" s="77"/>
    </row>
    <row r="24" spans="1:17" s="53" customFormat="1" ht="18.75">
      <c r="A24" s="78"/>
      <c r="B24" s="79"/>
      <c r="C24" s="54"/>
      <c r="D24" s="54"/>
      <c r="E24" s="54"/>
      <c r="F24" s="54"/>
      <c r="G24" s="54"/>
      <c r="H24" s="54"/>
      <c r="I24" s="54"/>
      <c r="J24" s="54"/>
      <c r="K24" s="54"/>
      <c r="L24" s="54"/>
      <c r="M24" s="54"/>
      <c r="N24" s="54"/>
      <c r="O24" s="54"/>
      <c r="P24" s="54"/>
      <c r="Q24" s="54"/>
    </row>
    <row r="25" spans="5:17" s="53" customFormat="1" ht="18.75">
      <c r="E25" s="54"/>
      <c r="F25" s="54"/>
      <c r="G25" s="54"/>
      <c r="H25" s="54"/>
      <c r="I25" s="54"/>
      <c r="J25" s="54"/>
      <c r="K25" s="54"/>
      <c r="L25" s="54"/>
      <c r="M25" s="54"/>
      <c r="N25" s="54"/>
      <c r="O25" s="54"/>
      <c r="P25" s="54"/>
      <c r="Q25" s="54"/>
    </row>
    <row r="26" spans="2:17" s="53" customFormat="1" ht="18.75">
      <c r="B26" s="53" t="s">
        <v>641</v>
      </c>
      <c r="E26" s="54"/>
      <c r="F26" s="54"/>
      <c r="G26" s="54"/>
      <c r="H26" s="54"/>
      <c r="I26" s="54"/>
      <c r="J26" s="54"/>
      <c r="K26" s="54"/>
      <c r="L26" s="54"/>
      <c r="M26" s="54"/>
      <c r="N26" s="54"/>
      <c r="O26" s="54"/>
      <c r="P26" s="54"/>
      <c r="Q26" s="54"/>
    </row>
    <row r="27" spans="2:17" s="53" customFormat="1" ht="18.75">
      <c r="B27" s="53" t="s">
        <v>642</v>
      </c>
      <c r="E27" s="54"/>
      <c r="F27" s="54"/>
      <c r="G27" s="54"/>
      <c r="H27" s="54"/>
      <c r="I27" s="54"/>
      <c r="J27" s="54"/>
      <c r="K27" s="54"/>
      <c r="L27" s="54"/>
      <c r="M27" s="54"/>
      <c r="N27" s="54"/>
      <c r="O27" s="54"/>
      <c r="P27" s="54"/>
      <c r="Q27" s="54"/>
    </row>
    <row r="28" spans="5:17" s="53" customFormat="1" ht="18.75">
      <c r="E28" s="54"/>
      <c r="F28" s="54"/>
      <c r="G28" s="54"/>
      <c r="H28" s="54"/>
      <c r="I28" s="54"/>
      <c r="J28" s="54"/>
      <c r="K28" s="54"/>
      <c r="L28" s="54"/>
      <c r="M28" s="54"/>
      <c r="N28" s="54"/>
      <c r="O28" s="54"/>
      <c r="P28" s="54"/>
      <c r="Q28" s="54"/>
    </row>
    <row r="29" spans="1:17" s="53" customFormat="1" ht="18.75">
      <c r="A29" s="53" t="s">
        <v>814</v>
      </c>
      <c r="B29" s="55"/>
      <c r="C29" s="56" t="s">
        <v>55</v>
      </c>
      <c r="D29" s="585" t="s">
        <v>637</v>
      </c>
      <c r="E29" s="585"/>
      <c r="F29" s="585"/>
      <c r="G29" s="54"/>
      <c r="H29" s="54"/>
      <c r="I29" s="54"/>
      <c r="J29" s="54"/>
      <c r="K29" s="54"/>
      <c r="L29" s="54"/>
      <c r="M29" s="54"/>
      <c r="N29" s="54"/>
      <c r="O29" s="54"/>
      <c r="P29" s="54"/>
      <c r="Q29" s="54"/>
    </row>
    <row r="30" spans="3:17" ht="18.75">
      <c r="C30" s="56"/>
      <c r="H30" s="4"/>
      <c r="I30" s="4"/>
      <c r="J30" s="4"/>
      <c r="K30" s="4"/>
      <c r="L30" s="4"/>
      <c r="M30" s="4"/>
      <c r="N30" s="4"/>
      <c r="O30" s="4"/>
      <c r="P30" s="4"/>
      <c r="Q30" s="4"/>
    </row>
  </sheetData>
  <sheetProtection/>
  <mergeCells count="17">
    <mergeCell ref="A7:E7"/>
    <mergeCell ref="D29:F29"/>
    <mergeCell ref="H9:H10"/>
    <mergeCell ref="I9:I10"/>
    <mergeCell ref="A9:A10"/>
    <mergeCell ref="B9:B10"/>
    <mergeCell ref="C9:C10"/>
    <mergeCell ref="D9:D10"/>
    <mergeCell ref="E9:E10"/>
    <mergeCell ref="Q9:Q10"/>
    <mergeCell ref="J9:J10"/>
    <mergeCell ref="K9:K10"/>
    <mergeCell ref="L9:L10"/>
    <mergeCell ref="M9:M10"/>
    <mergeCell ref="P9:P10"/>
    <mergeCell ref="N9:N10"/>
    <mergeCell ref="O9:O10"/>
  </mergeCells>
  <printOptions/>
  <pageMargins left="0.47" right="0.38" top="1" bottom="1" header="0.5" footer="0.5"/>
  <pageSetup fitToHeight="1" fitToWidth="1" orientation="landscape" scale="73" r:id="rId1"/>
  <ignoredErrors>
    <ignoredError sqref="A12:A20"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A1:U77"/>
  <sheetViews>
    <sheetView tabSelected="1" zoomScale="75" zoomScaleNormal="75" zoomScalePageLayoutView="0" workbookViewId="0" topLeftCell="A1">
      <selection activeCell="T9" sqref="T9"/>
    </sheetView>
  </sheetViews>
  <sheetFormatPr defaultColWidth="7.8515625" defaultRowHeight="12.75"/>
  <cols>
    <col min="1" max="1" width="3.140625" style="673" customWidth="1"/>
    <col min="2" max="2" width="17.57421875" style="673" customWidth="1"/>
    <col min="3" max="3" width="10.28125" style="673" customWidth="1"/>
    <col min="4" max="4" width="8.421875" style="672" customWidth="1"/>
    <col min="5" max="6" width="7.140625" style="672" customWidth="1"/>
    <col min="7" max="7" width="7.00390625" style="673" customWidth="1"/>
    <col min="8" max="8" width="7.57421875" style="673" customWidth="1"/>
    <col min="9" max="10" width="7.00390625" style="673" customWidth="1"/>
    <col min="11" max="11" width="8.00390625" style="673" customWidth="1"/>
    <col min="12" max="12" width="7.00390625" style="673" customWidth="1"/>
    <col min="13" max="13" width="5.7109375" style="673" customWidth="1"/>
    <col min="14" max="15" width="5.57421875" style="673" customWidth="1"/>
    <col min="16" max="16" width="7.28125" style="673" customWidth="1"/>
    <col min="17" max="17" width="7.8515625" style="674" customWidth="1"/>
    <col min="18" max="16384" width="7.8515625" style="673" customWidth="1"/>
  </cols>
  <sheetData>
    <row r="1" spans="1:16" ht="15.75">
      <c r="A1" s="1" t="s">
        <v>822</v>
      </c>
      <c r="B1" s="2"/>
      <c r="C1" s="2"/>
      <c r="P1" s="15" t="s">
        <v>823</v>
      </c>
    </row>
    <row r="2" spans="1:3" ht="15.75">
      <c r="A2" s="1" t="s">
        <v>824</v>
      </c>
      <c r="B2" s="2"/>
      <c r="C2" s="2"/>
    </row>
    <row r="3" spans="1:16" ht="18.75">
      <c r="A3" s="675" t="s">
        <v>825</v>
      </c>
      <c r="B3" s="675"/>
      <c r="C3" s="675"/>
      <c r="D3" s="675"/>
      <c r="E3" s="675"/>
      <c r="F3" s="675"/>
      <c r="G3" s="675"/>
      <c r="H3" s="675"/>
      <c r="I3" s="675"/>
      <c r="J3" s="675"/>
      <c r="K3" s="675"/>
      <c r="L3" s="675"/>
      <c r="M3" s="675"/>
      <c r="N3" s="675"/>
      <c r="O3" s="675"/>
      <c r="P3" s="675"/>
    </row>
    <row r="4" ht="12" thickBot="1">
      <c r="D4" s="676"/>
    </row>
    <row r="5" spans="1:17" ht="12.75" customHeight="1">
      <c r="A5" s="677" t="s">
        <v>826</v>
      </c>
      <c r="B5" s="678" t="s">
        <v>827</v>
      </c>
      <c r="C5" s="679" t="s">
        <v>828</v>
      </c>
      <c r="D5" s="678" t="s">
        <v>829</v>
      </c>
      <c r="E5" s="678"/>
      <c r="F5" s="678"/>
      <c r="G5" s="678"/>
      <c r="H5" s="678"/>
      <c r="I5" s="678"/>
      <c r="J5" s="678"/>
      <c r="K5" s="678"/>
      <c r="L5" s="678"/>
      <c r="M5" s="678"/>
      <c r="N5" s="678"/>
      <c r="O5" s="678"/>
      <c r="P5" s="680" t="s">
        <v>830</v>
      </c>
      <c r="Q5" s="681"/>
    </row>
    <row r="6" spans="1:16" ht="34.5" customHeight="1">
      <c r="A6" s="682"/>
      <c r="B6" s="683"/>
      <c r="C6" s="684"/>
      <c r="D6" s="685" t="s">
        <v>831</v>
      </c>
      <c r="E6" s="685" t="s">
        <v>832</v>
      </c>
      <c r="F6" s="685" t="s">
        <v>833</v>
      </c>
      <c r="G6" s="686" t="s">
        <v>834</v>
      </c>
      <c r="H6" s="686" t="s">
        <v>835</v>
      </c>
      <c r="I6" s="686" t="s">
        <v>836</v>
      </c>
      <c r="J6" s="686" t="s">
        <v>837</v>
      </c>
      <c r="K6" s="686" t="s">
        <v>838</v>
      </c>
      <c r="L6" s="686" t="s">
        <v>839</v>
      </c>
      <c r="M6" s="686" t="s">
        <v>840</v>
      </c>
      <c r="N6" s="686" t="s">
        <v>841</v>
      </c>
      <c r="O6" s="686" t="s">
        <v>842</v>
      </c>
      <c r="P6" s="687" t="s">
        <v>843</v>
      </c>
    </row>
    <row r="7" spans="1:16" ht="49.5" customHeight="1">
      <c r="A7" s="688"/>
      <c r="B7" s="683"/>
      <c r="C7" s="684"/>
      <c r="D7" s="685"/>
      <c r="E7" s="685"/>
      <c r="F7" s="685"/>
      <c r="G7" s="686"/>
      <c r="H7" s="686"/>
      <c r="I7" s="686"/>
      <c r="J7" s="686"/>
      <c r="K7" s="686"/>
      <c r="L7" s="686"/>
      <c r="M7" s="686"/>
      <c r="N7" s="686"/>
      <c r="O7" s="686"/>
      <c r="P7" s="687" t="s">
        <v>844</v>
      </c>
    </row>
    <row r="8" spans="1:16" ht="27.75" customHeight="1">
      <c r="A8" s="689" t="s">
        <v>59</v>
      </c>
      <c r="B8" s="690" t="s">
        <v>845</v>
      </c>
      <c r="C8" s="691"/>
      <c r="D8" s="691"/>
      <c r="E8" s="691"/>
      <c r="F8" s="691"/>
      <c r="G8" s="691"/>
      <c r="H8" s="691"/>
      <c r="I8" s="691"/>
      <c r="J8" s="691"/>
      <c r="K8" s="691"/>
      <c r="L8" s="691"/>
      <c r="M8" s="691"/>
      <c r="N8" s="691"/>
      <c r="O8" s="691"/>
      <c r="P8" s="687"/>
    </row>
    <row r="9" spans="1:16" ht="37.5" customHeight="1">
      <c r="A9" s="692"/>
      <c r="B9" s="693" t="s">
        <v>846</v>
      </c>
      <c r="C9" s="694">
        <v>39.33</v>
      </c>
      <c r="D9" s="694">
        <v>39.33</v>
      </c>
      <c r="E9" s="694">
        <v>39.33</v>
      </c>
      <c r="F9" s="694">
        <v>39.33</v>
      </c>
      <c r="G9" s="694">
        <v>39.33</v>
      </c>
      <c r="H9" s="694">
        <v>39.33</v>
      </c>
      <c r="I9" s="694">
        <v>39.33</v>
      </c>
      <c r="J9" s="694">
        <v>39.33</v>
      </c>
      <c r="K9" s="694">
        <v>39.33</v>
      </c>
      <c r="L9" s="694">
        <v>39.33</v>
      </c>
      <c r="M9" s="694">
        <v>39.33</v>
      </c>
      <c r="N9" s="694">
        <v>39.33</v>
      </c>
      <c r="O9" s="694">
        <v>39.33</v>
      </c>
      <c r="P9" s="695"/>
    </row>
    <row r="10" spans="1:21" ht="36" customHeight="1">
      <c r="A10" s="696"/>
      <c r="B10" s="693" t="s">
        <v>847</v>
      </c>
      <c r="C10" s="694">
        <v>39.33</v>
      </c>
      <c r="D10" s="694">
        <v>39.33</v>
      </c>
      <c r="E10" s="694">
        <v>39.33</v>
      </c>
      <c r="F10" s="694">
        <v>39.33</v>
      </c>
      <c r="G10" s="694">
        <v>39.33</v>
      </c>
      <c r="H10" s="694">
        <v>39.33</v>
      </c>
      <c r="I10" s="694">
        <v>39.33</v>
      </c>
      <c r="J10" s="694">
        <v>39.33</v>
      </c>
      <c r="K10" s="694">
        <v>39.33</v>
      </c>
      <c r="L10" s="694">
        <v>39.33</v>
      </c>
      <c r="M10" s="694">
        <v>39.33</v>
      </c>
      <c r="N10" s="694">
        <v>39.33</v>
      </c>
      <c r="O10" s="694">
        <v>39.33</v>
      </c>
      <c r="P10" s="695"/>
      <c r="R10" s="674"/>
      <c r="S10" s="674"/>
      <c r="T10" s="674"/>
      <c r="U10" s="674"/>
    </row>
    <row r="11" spans="1:21" ht="25.5" customHeight="1">
      <c r="A11" s="697" t="s">
        <v>60</v>
      </c>
      <c r="B11" s="690" t="s">
        <v>848</v>
      </c>
      <c r="C11" s="691"/>
      <c r="D11" s="691"/>
      <c r="E11" s="691"/>
      <c r="F11" s="691"/>
      <c r="G11" s="691"/>
      <c r="H11" s="691"/>
      <c r="I11" s="691"/>
      <c r="J11" s="691"/>
      <c r="K11" s="691"/>
      <c r="L11" s="691"/>
      <c r="M11" s="691"/>
      <c r="N11" s="691"/>
      <c r="O11" s="691"/>
      <c r="P11" s="695"/>
      <c r="Q11" s="698"/>
      <c r="R11" s="674"/>
      <c r="S11" s="674"/>
      <c r="T11" s="674"/>
      <c r="U11" s="674"/>
    </row>
    <row r="12" spans="1:21" ht="16.5" customHeight="1">
      <c r="A12" s="699"/>
      <c r="B12" s="693" t="s">
        <v>849</v>
      </c>
      <c r="C12" s="694">
        <v>78.68</v>
      </c>
      <c r="D12" s="694">
        <v>78.68</v>
      </c>
      <c r="E12" s="694">
        <v>78.68</v>
      </c>
      <c r="F12" s="694">
        <v>78.68</v>
      </c>
      <c r="G12" s="694">
        <v>78.68</v>
      </c>
      <c r="H12" s="694">
        <v>78.68</v>
      </c>
      <c r="I12" s="694">
        <v>78.68</v>
      </c>
      <c r="J12" s="694">
        <v>78.68</v>
      </c>
      <c r="K12" s="694">
        <v>78.68</v>
      </c>
      <c r="L12" s="694">
        <v>78.68</v>
      </c>
      <c r="M12" s="694">
        <v>78.68</v>
      </c>
      <c r="N12" s="694">
        <v>78.68</v>
      </c>
      <c r="O12" s="694">
        <v>78.68</v>
      </c>
      <c r="P12" s="695"/>
      <c r="R12" s="674"/>
      <c r="S12" s="700"/>
      <c r="T12" s="674"/>
      <c r="U12" s="674"/>
    </row>
    <row r="13" spans="1:21" ht="24.75" customHeight="1">
      <c r="A13" s="701"/>
      <c r="B13" s="693" t="s">
        <v>850</v>
      </c>
      <c r="C13" s="694">
        <v>59.01</v>
      </c>
      <c r="D13" s="694">
        <v>59.01</v>
      </c>
      <c r="E13" s="694">
        <v>59.01</v>
      </c>
      <c r="F13" s="694">
        <v>59.01</v>
      </c>
      <c r="G13" s="694">
        <v>59.01</v>
      </c>
      <c r="H13" s="694">
        <v>59.01</v>
      </c>
      <c r="I13" s="694">
        <v>59.01</v>
      </c>
      <c r="J13" s="694">
        <v>59.01</v>
      </c>
      <c r="K13" s="694">
        <v>59.01</v>
      </c>
      <c r="L13" s="694">
        <v>59.01</v>
      </c>
      <c r="M13" s="694">
        <v>59.01</v>
      </c>
      <c r="N13" s="694">
        <v>59.01</v>
      </c>
      <c r="O13" s="694">
        <v>59.01</v>
      </c>
      <c r="P13" s="695"/>
      <c r="R13" s="674"/>
      <c r="S13" s="700"/>
      <c r="T13" s="674"/>
      <c r="U13" s="674"/>
    </row>
    <row r="14" spans="1:21" ht="28.5" customHeight="1">
      <c r="A14" s="697" t="s">
        <v>61</v>
      </c>
      <c r="B14" s="690" t="s">
        <v>851</v>
      </c>
      <c r="C14" s="691"/>
      <c r="D14" s="691"/>
      <c r="E14" s="691"/>
      <c r="F14" s="691"/>
      <c r="G14" s="691"/>
      <c r="H14" s="691"/>
      <c r="I14" s="691"/>
      <c r="J14" s="691"/>
      <c r="K14" s="691"/>
      <c r="L14" s="691"/>
      <c r="M14" s="691"/>
      <c r="N14" s="691"/>
      <c r="O14" s="691"/>
      <c r="P14" s="695"/>
      <c r="R14" s="674"/>
      <c r="S14" s="674"/>
      <c r="T14" s="674"/>
      <c r="U14" s="674"/>
    </row>
    <row r="15" spans="1:21" ht="37.5" customHeight="1">
      <c r="A15" s="699"/>
      <c r="B15" s="693" t="s">
        <v>852</v>
      </c>
      <c r="C15" s="694">
        <v>19.68</v>
      </c>
      <c r="D15" s="694">
        <v>19.68</v>
      </c>
      <c r="E15" s="694">
        <v>19.68</v>
      </c>
      <c r="F15" s="694">
        <v>19.68</v>
      </c>
      <c r="G15" s="694">
        <v>19.68</v>
      </c>
      <c r="H15" s="694">
        <v>19.68</v>
      </c>
      <c r="I15" s="694">
        <v>19.68</v>
      </c>
      <c r="J15" s="694">
        <v>19.68</v>
      </c>
      <c r="K15" s="694">
        <v>19.68</v>
      </c>
      <c r="L15" s="694">
        <v>19.68</v>
      </c>
      <c r="M15" s="694">
        <v>19.68</v>
      </c>
      <c r="N15" s="694">
        <v>19.68</v>
      </c>
      <c r="O15" s="694">
        <v>19.68</v>
      </c>
      <c r="P15" s="695"/>
      <c r="R15" s="674"/>
      <c r="S15" s="674"/>
      <c r="T15" s="674"/>
      <c r="U15" s="674"/>
    </row>
    <row r="16" spans="1:21" ht="36.75" customHeight="1">
      <c r="A16" s="701"/>
      <c r="B16" s="693" t="s">
        <v>847</v>
      </c>
      <c r="C16" s="694">
        <v>39.33</v>
      </c>
      <c r="D16" s="694">
        <v>39.33</v>
      </c>
      <c r="E16" s="694">
        <v>39.33</v>
      </c>
      <c r="F16" s="694">
        <v>39.33</v>
      </c>
      <c r="G16" s="694">
        <v>39.33</v>
      </c>
      <c r="H16" s="694">
        <v>39.33</v>
      </c>
      <c r="I16" s="694">
        <v>39.33</v>
      </c>
      <c r="J16" s="694">
        <v>39.33</v>
      </c>
      <c r="K16" s="694">
        <v>39.33</v>
      </c>
      <c r="L16" s="694">
        <v>39.33</v>
      </c>
      <c r="M16" s="694">
        <v>39.33</v>
      </c>
      <c r="N16" s="694">
        <v>39.33</v>
      </c>
      <c r="O16" s="694">
        <v>39.33</v>
      </c>
      <c r="P16" s="695"/>
      <c r="R16" s="674"/>
      <c r="S16" s="674"/>
      <c r="T16" s="674"/>
      <c r="U16" s="674"/>
    </row>
    <row r="17" spans="1:21" ht="29.25" customHeight="1">
      <c r="A17" s="697" t="s">
        <v>62</v>
      </c>
      <c r="B17" s="690" t="s">
        <v>853</v>
      </c>
      <c r="C17" s="691"/>
      <c r="D17" s="691"/>
      <c r="E17" s="691"/>
      <c r="F17" s="691"/>
      <c r="G17" s="691"/>
      <c r="H17" s="691"/>
      <c r="I17" s="691"/>
      <c r="J17" s="691"/>
      <c r="K17" s="691"/>
      <c r="L17" s="691"/>
      <c r="M17" s="691"/>
      <c r="N17" s="691"/>
      <c r="O17" s="691"/>
      <c r="P17" s="695"/>
      <c r="R17" s="674"/>
      <c r="S17" s="674"/>
      <c r="T17" s="674"/>
      <c r="U17" s="674"/>
    </row>
    <row r="18" spans="1:21" ht="11.25">
      <c r="A18" s="699"/>
      <c r="B18" s="693" t="s">
        <v>849</v>
      </c>
      <c r="C18" s="694">
        <v>39.39</v>
      </c>
      <c r="D18" s="694">
        <v>39.39</v>
      </c>
      <c r="E18" s="694">
        <v>39.39</v>
      </c>
      <c r="F18" s="694">
        <v>39.39</v>
      </c>
      <c r="G18" s="694">
        <v>39.39</v>
      </c>
      <c r="H18" s="694">
        <v>39.39</v>
      </c>
      <c r="I18" s="694">
        <v>39.39</v>
      </c>
      <c r="J18" s="694">
        <v>39.39</v>
      </c>
      <c r="K18" s="694">
        <v>39.39</v>
      </c>
      <c r="L18" s="694">
        <v>39.39</v>
      </c>
      <c r="M18" s="694">
        <v>39.39</v>
      </c>
      <c r="N18" s="694">
        <v>39.39</v>
      </c>
      <c r="O18" s="694">
        <v>39.39</v>
      </c>
      <c r="P18" s="695"/>
      <c r="R18" s="674"/>
      <c r="S18" s="674"/>
      <c r="T18" s="674"/>
      <c r="U18" s="674"/>
    </row>
    <row r="19" spans="1:21" ht="24" customHeight="1">
      <c r="A19" s="701"/>
      <c r="B19" s="693" t="s">
        <v>850</v>
      </c>
      <c r="C19" s="694">
        <v>29.52</v>
      </c>
      <c r="D19" s="694">
        <v>29.52</v>
      </c>
      <c r="E19" s="694">
        <v>29.52</v>
      </c>
      <c r="F19" s="694">
        <v>29.52</v>
      </c>
      <c r="G19" s="694">
        <v>29.52</v>
      </c>
      <c r="H19" s="694">
        <v>29.52</v>
      </c>
      <c r="I19" s="694">
        <v>29.52</v>
      </c>
      <c r="J19" s="694">
        <v>29.52</v>
      </c>
      <c r="K19" s="694">
        <v>29.52</v>
      </c>
      <c r="L19" s="694">
        <v>29.52</v>
      </c>
      <c r="M19" s="694">
        <v>29.52</v>
      </c>
      <c r="N19" s="694">
        <v>29.52</v>
      </c>
      <c r="O19" s="694">
        <v>29.52</v>
      </c>
      <c r="P19" s="695"/>
      <c r="R19" s="674"/>
      <c r="S19" s="674"/>
      <c r="T19" s="674"/>
      <c r="U19" s="674"/>
    </row>
    <row r="20" spans="1:21" ht="35.25" customHeight="1">
      <c r="A20" s="697" t="s">
        <v>63</v>
      </c>
      <c r="B20" s="690" t="s">
        <v>854</v>
      </c>
      <c r="C20" s="691"/>
      <c r="D20" s="691"/>
      <c r="E20" s="691"/>
      <c r="F20" s="691"/>
      <c r="G20" s="691"/>
      <c r="H20" s="691"/>
      <c r="I20" s="691"/>
      <c r="J20" s="691"/>
      <c r="K20" s="691"/>
      <c r="L20" s="691"/>
      <c r="M20" s="691"/>
      <c r="N20" s="691"/>
      <c r="O20" s="691"/>
      <c r="P20" s="695"/>
      <c r="R20" s="674"/>
      <c r="S20" s="674"/>
      <c r="T20" s="674"/>
      <c r="U20" s="674"/>
    </row>
    <row r="21" spans="1:16" ht="11.25">
      <c r="A21" s="699"/>
      <c r="B21" s="693" t="s">
        <v>855</v>
      </c>
      <c r="C21" s="691">
        <v>37.21</v>
      </c>
      <c r="D21" s="691">
        <v>37.21</v>
      </c>
      <c r="E21" s="691">
        <v>37.21</v>
      </c>
      <c r="F21" s="691">
        <v>37.21</v>
      </c>
      <c r="G21" s="691">
        <v>37.21</v>
      </c>
      <c r="H21" s="691">
        <v>37.21</v>
      </c>
      <c r="I21" s="691">
        <v>37.21</v>
      </c>
      <c r="J21" s="691">
        <v>37.21</v>
      </c>
      <c r="K21" s="691">
        <v>37.21</v>
      </c>
      <c r="L21" s="691">
        <v>37.21</v>
      </c>
      <c r="M21" s="691">
        <v>37.21</v>
      </c>
      <c r="N21" s="691">
        <v>37.21</v>
      </c>
      <c r="O21" s="691">
        <v>37.21</v>
      </c>
      <c r="P21" s="695"/>
    </row>
    <row r="22" spans="1:16" ht="31.5" customHeight="1">
      <c r="A22" s="699"/>
      <c r="B22" s="693" t="s">
        <v>856</v>
      </c>
      <c r="C22" s="691">
        <v>37.21</v>
      </c>
      <c r="D22" s="691">
        <v>37.21</v>
      </c>
      <c r="E22" s="691">
        <v>37.21</v>
      </c>
      <c r="F22" s="691">
        <v>37.21</v>
      </c>
      <c r="G22" s="691">
        <v>37.21</v>
      </c>
      <c r="H22" s="691">
        <v>37.21</v>
      </c>
      <c r="I22" s="691">
        <v>37.21</v>
      </c>
      <c r="J22" s="691">
        <v>37.21</v>
      </c>
      <c r="K22" s="691">
        <v>37.21</v>
      </c>
      <c r="L22" s="691">
        <v>37.21</v>
      </c>
      <c r="M22" s="691">
        <v>37.21</v>
      </c>
      <c r="N22" s="691">
        <v>37.21</v>
      </c>
      <c r="O22" s="691">
        <v>37.21</v>
      </c>
      <c r="P22" s="695"/>
    </row>
    <row r="23" spans="1:16" ht="29.25" customHeight="1">
      <c r="A23" s="699"/>
      <c r="B23" s="693" t="s">
        <v>857</v>
      </c>
      <c r="C23" s="691">
        <v>34.05</v>
      </c>
      <c r="D23" s="691">
        <v>34.05</v>
      </c>
      <c r="E23" s="691">
        <v>34.05</v>
      </c>
      <c r="F23" s="691">
        <v>34.05</v>
      </c>
      <c r="G23" s="691">
        <v>34.05</v>
      </c>
      <c r="H23" s="691">
        <v>34.05</v>
      </c>
      <c r="I23" s="691">
        <v>34.05</v>
      </c>
      <c r="J23" s="691">
        <v>34.05</v>
      </c>
      <c r="K23" s="691">
        <v>34.05</v>
      </c>
      <c r="L23" s="691">
        <v>34.05</v>
      </c>
      <c r="M23" s="691">
        <v>34.05</v>
      </c>
      <c r="N23" s="691">
        <v>34.05</v>
      </c>
      <c r="O23" s="691">
        <v>34.05</v>
      </c>
      <c r="P23" s="695"/>
    </row>
    <row r="24" spans="1:16" ht="39" customHeight="1">
      <c r="A24" s="699"/>
      <c r="B24" s="693" t="s">
        <v>858</v>
      </c>
      <c r="C24" s="691">
        <v>34.05</v>
      </c>
      <c r="D24" s="691">
        <v>34.05</v>
      </c>
      <c r="E24" s="691">
        <v>34.05</v>
      </c>
      <c r="F24" s="691">
        <v>34.05</v>
      </c>
      <c r="G24" s="691">
        <v>34.05</v>
      </c>
      <c r="H24" s="691">
        <v>34.05</v>
      </c>
      <c r="I24" s="691">
        <v>34.05</v>
      </c>
      <c r="J24" s="691">
        <v>34.05</v>
      </c>
      <c r="K24" s="691">
        <v>34.05</v>
      </c>
      <c r="L24" s="691">
        <v>34.05</v>
      </c>
      <c r="M24" s="691">
        <v>34.05</v>
      </c>
      <c r="N24" s="691">
        <v>34.05</v>
      </c>
      <c r="O24" s="691">
        <v>34.05</v>
      </c>
      <c r="P24" s="695"/>
    </row>
    <row r="25" spans="1:16" ht="38.25" customHeight="1">
      <c r="A25" s="701"/>
      <c r="B25" s="693" t="s">
        <v>859</v>
      </c>
      <c r="C25" s="691">
        <v>34.05</v>
      </c>
      <c r="D25" s="691">
        <v>34.05</v>
      </c>
      <c r="E25" s="691">
        <v>34.05</v>
      </c>
      <c r="F25" s="691">
        <v>34.05</v>
      </c>
      <c r="G25" s="691">
        <v>34.05</v>
      </c>
      <c r="H25" s="691">
        <v>34.05</v>
      </c>
      <c r="I25" s="691">
        <v>34.05</v>
      </c>
      <c r="J25" s="691">
        <v>34.05</v>
      </c>
      <c r="K25" s="691">
        <v>34.05</v>
      </c>
      <c r="L25" s="691">
        <v>34.05</v>
      </c>
      <c r="M25" s="691">
        <v>34.05</v>
      </c>
      <c r="N25" s="691">
        <v>34.05</v>
      </c>
      <c r="O25" s="691">
        <v>34.05</v>
      </c>
      <c r="P25" s="695"/>
    </row>
    <row r="26" spans="1:16" ht="39" customHeight="1">
      <c r="A26" s="702" t="s">
        <v>64</v>
      </c>
      <c r="B26" s="690" t="s">
        <v>860</v>
      </c>
      <c r="C26" s="691"/>
      <c r="D26" s="691"/>
      <c r="E26" s="691"/>
      <c r="F26" s="691"/>
      <c r="G26" s="691"/>
      <c r="H26" s="691"/>
      <c r="I26" s="691"/>
      <c r="J26" s="691"/>
      <c r="K26" s="691"/>
      <c r="L26" s="691"/>
      <c r="M26" s="691"/>
      <c r="N26" s="691"/>
      <c r="O26" s="691"/>
      <c r="P26" s="695"/>
    </row>
    <row r="27" spans="1:16" ht="26.25" customHeight="1">
      <c r="A27" s="703"/>
      <c r="B27" s="704" t="s">
        <v>861</v>
      </c>
      <c r="C27" s="705" t="s">
        <v>862</v>
      </c>
      <c r="D27" s="705" t="s">
        <v>862</v>
      </c>
      <c r="E27" s="705" t="s">
        <v>862</v>
      </c>
      <c r="F27" s="705" t="s">
        <v>862</v>
      </c>
      <c r="G27" s="705" t="s">
        <v>862</v>
      </c>
      <c r="H27" s="705" t="s">
        <v>862</v>
      </c>
      <c r="I27" s="705" t="s">
        <v>862</v>
      </c>
      <c r="J27" s="705" t="s">
        <v>862</v>
      </c>
      <c r="K27" s="705" t="s">
        <v>862</v>
      </c>
      <c r="L27" s="705" t="s">
        <v>862</v>
      </c>
      <c r="M27" s="705" t="s">
        <v>862</v>
      </c>
      <c r="N27" s="705" t="s">
        <v>862</v>
      </c>
      <c r="O27" s="705" t="s">
        <v>862</v>
      </c>
      <c r="P27" s="695"/>
    </row>
    <row r="28" spans="1:16" ht="25.5" customHeight="1">
      <c r="A28" s="703"/>
      <c r="B28" s="706"/>
      <c r="C28" s="705" t="s">
        <v>863</v>
      </c>
      <c r="D28" s="705" t="s">
        <v>863</v>
      </c>
      <c r="E28" s="705" t="s">
        <v>863</v>
      </c>
      <c r="F28" s="705" t="s">
        <v>863</v>
      </c>
      <c r="G28" s="705" t="s">
        <v>863</v>
      </c>
      <c r="H28" s="705" t="s">
        <v>863</v>
      </c>
      <c r="I28" s="705" t="s">
        <v>863</v>
      </c>
      <c r="J28" s="705" t="s">
        <v>863</v>
      </c>
      <c r="K28" s="705" t="s">
        <v>863</v>
      </c>
      <c r="L28" s="705" t="s">
        <v>863</v>
      </c>
      <c r="M28" s="705" t="s">
        <v>863</v>
      </c>
      <c r="N28" s="705" t="s">
        <v>863</v>
      </c>
      <c r="O28" s="705" t="s">
        <v>863</v>
      </c>
      <c r="P28" s="687"/>
    </row>
    <row r="29" spans="1:16" ht="39.75" customHeight="1">
      <c r="A29" s="703"/>
      <c r="B29" s="706"/>
      <c r="C29" s="705" t="s">
        <v>864</v>
      </c>
      <c r="D29" s="705" t="s">
        <v>864</v>
      </c>
      <c r="E29" s="705" t="s">
        <v>864</v>
      </c>
      <c r="F29" s="705" t="s">
        <v>864</v>
      </c>
      <c r="G29" s="705" t="s">
        <v>864</v>
      </c>
      <c r="H29" s="705" t="s">
        <v>864</v>
      </c>
      <c r="I29" s="705" t="s">
        <v>864</v>
      </c>
      <c r="J29" s="705" t="s">
        <v>864</v>
      </c>
      <c r="K29" s="705" t="s">
        <v>864</v>
      </c>
      <c r="L29" s="705" t="s">
        <v>864</v>
      </c>
      <c r="M29" s="705" t="s">
        <v>864</v>
      </c>
      <c r="N29" s="705" t="s">
        <v>864</v>
      </c>
      <c r="O29" s="705" t="s">
        <v>864</v>
      </c>
      <c r="P29" s="687"/>
    </row>
    <row r="30" spans="1:16" ht="15.75" customHeight="1" hidden="1">
      <c r="A30" s="703"/>
      <c r="B30" s="707"/>
      <c r="C30" s="694"/>
      <c r="D30" s="694"/>
      <c r="E30" s="694"/>
      <c r="F30" s="694"/>
      <c r="G30" s="694"/>
      <c r="H30" s="694"/>
      <c r="I30" s="694"/>
      <c r="J30" s="694" t="s">
        <v>865</v>
      </c>
      <c r="K30" s="694" t="s">
        <v>865</v>
      </c>
      <c r="L30" s="694" t="s">
        <v>865</v>
      </c>
      <c r="M30" s="694" t="s">
        <v>865</v>
      </c>
      <c r="N30" s="694" t="s">
        <v>865</v>
      </c>
      <c r="O30" s="694" t="s">
        <v>865</v>
      </c>
      <c r="P30" s="687"/>
    </row>
    <row r="31" spans="1:16" ht="48.75" customHeight="1">
      <c r="A31" s="703"/>
      <c r="B31" s="708"/>
      <c r="C31" s="705" t="s">
        <v>865</v>
      </c>
      <c r="D31" s="705" t="s">
        <v>865</v>
      </c>
      <c r="E31" s="705" t="s">
        <v>865</v>
      </c>
      <c r="F31" s="705" t="s">
        <v>865</v>
      </c>
      <c r="G31" s="705" t="s">
        <v>865</v>
      </c>
      <c r="H31" s="705" t="s">
        <v>865</v>
      </c>
      <c r="I31" s="705" t="s">
        <v>865</v>
      </c>
      <c r="J31" s="705" t="s">
        <v>865</v>
      </c>
      <c r="K31" s="705" t="s">
        <v>865</v>
      </c>
      <c r="L31" s="705" t="s">
        <v>865</v>
      </c>
      <c r="M31" s="705" t="s">
        <v>865</v>
      </c>
      <c r="N31" s="705" t="s">
        <v>865</v>
      </c>
      <c r="O31" s="705" t="s">
        <v>865</v>
      </c>
      <c r="P31" s="687"/>
    </row>
    <row r="32" spans="1:16" ht="33.75" customHeight="1">
      <c r="A32" s="703"/>
      <c r="B32" s="704" t="s">
        <v>866</v>
      </c>
      <c r="C32" s="705" t="s">
        <v>867</v>
      </c>
      <c r="D32" s="705" t="s">
        <v>867</v>
      </c>
      <c r="E32" s="705" t="s">
        <v>867</v>
      </c>
      <c r="F32" s="705" t="s">
        <v>867</v>
      </c>
      <c r="G32" s="705" t="s">
        <v>867</v>
      </c>
      <c r="H32" s="705" t="s">
        <v>867</v>
      </c>
      <c r="I32" s="705" t="s">
        <v>867</v>
      </c>
      <c r="J32" s="705" t="s">
        <v>867</v>
      </c>
      <c r="K32" s="705" t="s">
        <v>867</v>
      </c>
      <c r="L32" s="705" t="s">
        <v>867</v>
      </c>
      <c r="M32" s="705" t="s">
        <v>867</v>
      </c>
      <c r="N32" s="705" t="s">
        <v>867</v>
      </c>
      <c r="O32" s="705" t="s">
        <v>867</v>
      </c>
      <c r="P32" s="687"/>
    </row>
    <row r="33" spans="1:16" ht="27.75" customHeight="1">
      <c r="A33" s="703"/>
      <c r="B33" s="706"/>
      <c r="C33" s="705" t="s">
        <v>868</v>
      </c>
      <c r="D33" s="705" t="s">
        <v>869</v>
      </c>
      <c r="E33" s="705" t="s">
        <v>869</v>
      </c>
      <c r="F33" s="705" t="s">
        <v>869</v>
      </c>
      <c r="G33" s="705" t="s">
        <v>869</v>
      </c>
      <c r="H33" s="705" t="s">
        <v>869</v>
      </c>
      <c r="I33" s="705" t="s">
        <v>869</v>
      </c>
      <c r="J33" s="705" t="s">
        <v>869</v>
      </c>
      <c r="K33" s="705" t="s">
        <v>869</v>
      </c>
      <c r="L33" s="705" t="s">
        <v>869</v>
      </c>
      <c r="M33" s="705" t="s">
        <v>869</v>
      </c>
      <c r="N33" s="705" t="s">
        <v>869</v>
      </c>
      <c r="O33" s="705" t="s">
        <v>869</v>
      </c>
      <c r="P33" s="687"/>
    </row>
    <row r="34" spans="1:16" ht="1.5" customHeight="1" hidden="1">
      <c r="A34" s="703"/>
      <c r="B34" s="706"/>
      <c r="C34" s="694"/>
      <c r="D34" s="694"/>
      <c r="E34" s="694"/>
      <c r="F34" s="694"/>
      <c r="G34" s="694"/>
      <c r="H34" s="694"/>
      <c r="I34" s="694"/>
      <c r="J34" s="694"/>
      <c r="K34" s="694"/>
      <c r="L34" s="694"/>
      <c r="M34" s="694"/>
      <c r="N34" s="694"/>
      <c r="O34" s="694"/>
      <c r="P34" s="687"/>
    </row>
    <row r="35" spans="1:16" ht="56.25" customHeight="1" hidden="1">
      <c r="A35" s="703"/>
      <c r="B35" s="706"/>
      <c r="C35" s="694"/>
      <c r="D35" s="694"/>
      <c r="E35" s="694"/>
      <c r="F35" s="694"/>
      <c r="G35" s="694"/>
      <c r="H35" s="694"/>
      <c r="I35" s="694"/>
      <c r="J35" s="694"/>
      <c r="K35" s="694"/>
      <c r="L35" s="694"/>
      <c r="M35" s="694"/>
      <c r="N35" s="694"/>
      <c r="O35" s="694"/>
      <c r="P35" s="687"/>
    </row>
    <row r="36" spans="1:16" ht="38.25" customHeight="1">
      <c r="A36" s="703"/>
      <c r="B36" s="706"/>
      <c r="C36" s="705" t="s">
        <v>870</v>
      </c>
      <c r="D36" s="705" t="s">
        <v>870</v>
      </c>
      <c r="E36" s="705" t="s">
        <v>870</v>
      </c>
      <c r="F36" s="705" t="s">
        <v>870</v>
      </c>
      <c r="G36" s="705" t="s">
        <v>870</v>
      </c>
      <c r="H36" s="705" t="s">
        <v>870</v>
      </c>
      <c r="I36" s="705" t="s">
        <v>870</v>
      </c>
      <c r="J36" s="705" t="s">
        <v>870</v>
      </c>
      <c r="K36" s="705" t="s">
        <v>870</v>
      </c>
      <c r="L36" s="705" t="s">
        <v>870</v>
      </c>
      <c r="M36" s="705" t="s">
        <v>870</v>
      </c>
      <c r="N36" s="705" t="s">
        <v>870</v>
      </c>
      <c r="O36" s="705" t="s">
        <v>870</v>
      </c>
      <c r="P36" s="687"/>
    </row>
    <row r="37" spans="1:16" ht="49.5" customHeight="1">
      <c r="A37" s="703"/>
      <c r="B37" s="707"/>
      <c r="C37" s="705" t="s">
        <v>871</v>
      </c>
      <c r="D37" s="705" t="s">
        <v>871</v>
      </c>
      <c r="E37" s="705" t="s">
        <v>871</v>
      </c>
      <c r="F37" s="705" t="s">
        <v>871</v>
      </c>
      <c r="G37" s="705" t="s">
        <v>871</v>
      </c>
      <c r="H37" s="705" t="s">
        <v>871</v>
      </c>
      <c r="I37" s="705" t="s">
        <v>871</v>
      </c>
      <c r="J37" s="705" t="s">
        <v>871</v>
      </c>
      <c r="K37" s="705" t="s">
        <v>871</v>
      </c>
      <c r="L37" s="705" t="s">
        <v>871</v>
      </c>
      <c r="M37" s="705" t="s">
        <v>871</v>
      </c>
      <c r="N37" s="705" t="s">
        <v>871</v>
      </c>
      <c r="O37" s="705" t="s">
        <v>871</v>
      </c>
      <c r="P37" s="687"/>
    </row>
    <row r="38" spans="1:16" ht="30.75" customHeight="1">
      <c r="A38" s="703"/>
      <c r="B38" s="709" t="s">
        <v>872</v>
      </c>
      <c r="C38" s="691"/>
      <c r="D38" s="691"/>
      <c r="E38" s="691"/>
      <c r="F38" s="691"/>
      <c r="G38" s="691"/>
      <c r="H38" s="691"/>
      <c r="I38" s="691"/>
      <c r="J38" s="691"/>
      <c r="K38" s="691"/>
      <c r="L38" s="691"/>
      <c r="M38" s="691"/>
      <c r="N38" s="691"/>
      <c r="O38" s="691"/>
      <c r="P38" s="687"/>
    </row>
    <row r="39" spans="1:16" ht="33.75">
      <c r="A39" s="703"/>
      <c r="B39" s="693" t="s">
        <v>873</v>
      </c>
      <c r="C39" s="705" t="s">
        <v>874</v>
      </c>
      <c r="D39" s="705" t="s">
        <v>874</v>
      </c>
      <c r="E39" s="705" t="s">
        <v>874</v>
      </c>
      <c r="F39" s="705" t="s">
        <v>874</v>
      </c>
      <c r="G39" s="705" t="s">
        <v>874</v>
      </c>
      <c r="H39" s="705" t="s">
        <v>874</v>
      </c>
      <c r="I39" s="705" t="s">
        <v>874</v>
      </c>
      <c r="J39" s="705" t="s">
        <v>874</v>
      </c>
      <c r="K39" s="705" t="s">
        <v>874</v>
      </c>
      <c r="L39" s="705" t="s">
        <v>874</v>
      </c>
      <c r="M39" s="705" t="s">
        <v>874</v>
      </c>
      <c r="N39" s="705" t="s">
        <v>874</v>
      </c>
      <c r="O39" s="705" t="s">
        <v>874</v>
      </c>
      <c r="P39" s="687"/>
    </row>
    <row r="40" spans="1:16" ht="33.75" customHeight="1">
      <c r="A40" s="703"/>
      <c r="B40" s="693" t="s">
        <v>875</v>
      </c>
      <c r="C40" s="705" t="s">
        <v>876</v>
      </c>
      <c r="D40" s="705" t="s">
        <v>876</v>
      </c>
      <c r="E40" s="705" t="s">
        <v>876</v>
      </c>
      <c r="F40" s="705" t="s">
        <v>876</v>
      </c>
      <c r="G40" s="705" t="s">
        <v>876</v>
      </c>
      <c r="H40" s="705" t="s">
        <v>876</v>
      </c>
      <c r="I40" s="705" t="s">
        <v>876</v>
      </c>
      <c r="J40" s="705" t="s">
        <v>876</v>
      </c>
      <c r="K40" s="705" t="s">
        <v>876</v>
      </c>
      <c r="L40" s="705" t="s">
        <v>876</v>
      </c>
      <c r="M40" s="705" t="s">
        <v>876</v>
      </c>
      <c r="N40" s="705" t="s">
        <v>876</v>
      </c>
      <c r="O40" s="705" t="s">
        <v>876</v>
      </c>
      <c r="P40" s="687"/>
    </row>
    <row r="41" spans="1:16" ht="33.75">
      <c r="A41" s="710"/>
      <c r="B41" s="693" t="s">
        <v>877</v>
      </c>
      <c r="C41" s="705" t="s">
        <v>878</v>
      </c>
      <c r="D41" s="705" t="s">
        <v>878</v>
      </c>
      <c r="E41" s="705" t="s">
        <v>878</v>
      </c>
      <c r="F41" s="705" t="s">
        <v>878</v>
      </c>
      <c r="G41" s="705" t="s">
        <v>878</v>
      </c>
      <c r="H41" s="705" t="s">
        <v>878</v>
      </c>
      <c r="I41" s="705" t="s">
        <v>878</v>
      </c>
      <c r="J41" s="705" t="s">
        <v>878</v>
      </c>
      <c r="K41" s="705" t="s">
        <v>878</v>
      </c>
      <c r="L41" s="705" t="s">
        <v>878</v>
      </c>
      <c r="M41" s="705" t="s">
        <v>878</v>
      </c>
      <c r="N41" s="705" t="s">
        <v>878</v>
      </c>
      <c r="O41" s="705" t="s">
        <v>878</v>
      </c>
      <c r="P41" s="687"/>
    </row>
    <row r="42" spans="2:16" ht="24.75" customHeight="1">
      <c r="B42" s="681"/>
      <c r="C42" s="681"/>
      <c r="D42" s="711"/>
      <c r="E42" s="711"/>
      <c r="F42" s="711"/>
      <c r="G42" s="681"/>
      <c r="H42" s="681"/>
      <c r="I42" s="681"/>
      <c r="J42" s="681"/>
      <c r="K42" s="681"/>
      <c r="L42" s="681"/>
      <c r="M42" s="681"/>
      <c r="N42" s="681"/>
      <c r="O42" s="681"/>
      <c r="P42" s="681"/>
    </row>
    <row r="43" spans="1:13" ht="15.75">
      <c r="A43" s="2" t="s">
        <v>879</v>
      </c>
      <c r="B43" s="712"/>
      <c r="C43" s="2"/>
      <c r="D43" s="3"/>
      <c r="E43" s="29" t="s">
        <v>55</v>
      </c>
      <c r="F43" s="3"/>
      <c r="G43" s="713" t="s">
        <v>880</v>
      </c>
      <c r="H43" s="713"/>
      <c r="I43" s="2"/>
      <c r="J43" s="713"/>
      <c r="K43" s="2"/>
      <c r="L43" s="2"/>
      <c r="M43" s="714"/>
    </row>
    <row r="44" spans="5:20" ht="11.25">
      <c r="E44" s="715"/>
      <c r="G44" s="715"/>
      <c r="R44" s="674"/>
      <c r="S44" s="716"/>
      <c r="T44" s="674"/>
    </row>
    <row r="45" spans="18:20" ht="11.25">
      <c r="R45" s="674"/>
      <c r="S45" s="717"/>
      <c r="T45" s="674"/>
    </row>
    <row r="46" spans="1:20" ht="11.25">
      <c r="A46" s="674"/>
      <c r="B46" s="716"/>
      <c r="C46" s="674"/>
      <c r="R46" s="674"/>
      <c r="S46" s="717"/>
      <c r="T46" s="674"/>
    </row>
    <row r="47" spans="1:20" ht="11.25">
      <c r="A47" s="674"/>
      <c r="B47" s="700"/>
      <c r="C47" s="674"/>
      <c r="R47" s="674"/>
      <c r="S47" s="717"/>
      <c r="T47" s="674"/>
    </row>
    <row r="48" spans="1:20" ht="11.25">
      <c r="A48" s="674"/>
      <c r="B48" s="700"/>
      <c r="C48" s="674"/>
      <c r="R48" s="674"/>
      <c r="S48" s="717"/>
      <c r="T48" s="674"/>
    </row>
    <row r="49" spans="1:20" ht="11.25">
      <c r="A49" s="674"/>
      <c r="B49" s="716"/>
      <c r="C49" s="674"/>
      <c r="R49" s="674"/>
      <c r="S49" s="717"/>
      <c r="T49" s="674"/>
    </row>
    <row r="50" spans="1:20" ht="11.25">
      <c r="A50" s="674"/>
      <c r="B50" s="700"/>
      <c r="C50" s="674"/>
      <c r="R50" s="674"/>
      <c r="S50" s="717"/>
      <c r="T50" s="674"/>
    </row>
    <row r="51" spans="1:20" ht="11.25">
      <c r="A51" s="674"/>
      <c r="B51" s="700"/>
      <c r="C51" s="674"/>
      <c r="R51" s="674"/>
      <c r="S51" s="717"/>
      <c r="T51" s="674"/>
    </row>
    <row r="52" spans="1:20" ht="11.25">
      <c r="A52" s="674"/>
      <c r="B52" s="716"/>
      <c r="C52" s="674"/>
      <c r="R52" s="674"/>
      <c r="S52" s="717"/>
      <c r="T52" s="674"/>
    </row>
    <row r="53" spans="1:20" ht="11.25">
      <c r="A53" s="674"/>
      <c r="B53" s="700"/>
      <c r="C53" s="674"/>
      <c r="R53" s="674"/>
      <c r="S53" s="718"/>
      <c r="T53" s="674"/>
    </row>
    <row r="54" spans="1:20" ht="11.25">
      <c r="A54" s="674"/>
      <c r="B54" s="700"/>
      <c r="C54" s="674"/>
      <c r="R54" s="674"/>
      <c r="S54" s="718"/>
      <c r="T54" s="674"/>
    </row>
    <row r="55" spans="1:20" ht="11.25">
      <c r="A55" s="674"/>
      <c r="B55" s="716"/>
      <c r="C55" s="674"/>
      <c r="R55" s="674"/>
      <c r="S55" s="718"/>
      <c r="T55" s="674"/>
    </row>
    <row r="56" spans="1:20" ht="11.25">
      <c r="A56" s="674"/>
      <c r="B56" s="700"/>
      <c r="C56" s="674"/>
      <c r="R56" s="674"/>
      <c r="S56" s="718"/>
      <c r="T56" s="674"/>
    </row>
    <row r="57" spans="1:20" ht="11.25">
      <c r="A57" s="674"/>
      <c r="B57" s="700"/>
      <c r="C57" s="674"/>
      <c r="R57" s="674"/>
      <c r="S57" s="674"/>
      <c r="T57" s="674"/>
    </row>
    <row r="58" spans="1:20" ht="11.25">
      <c r="A58" s="674"/>
      <c r="B58" s="716"/>
      <c r="C58" s="674"/>
      <c r="R58" s="674"/>
      <c r="S58" s="674"/>
      <c r="T58" s="674"/>
    </row>
    <row r="59" spans="1:20" ht="11.25">
      <c r="A59" s="674"/>
      <c r="B59" s="700"/>
      <c r="C59" s="674"/>
      <c r="R59" s="674"/>
      <c r="S59" s="674"/>
      <c r="T59" s="674"/>
    </row>
    <row r="60" spans="1:20" ht="11.25">
      <c r="A60" s="674"/>
      <c r="B60" s="700"/>
      <c r="C60" s="674"/>
      <c r="R60" s="674"/>
      <c r="S60" s="674"/>
      <c r="T60" s="674"/>
    </row>
    <row r="61" spans="1:3" ht="11.25">
      <c r="A61" s="674"/>
      <c r="B61" s="700"/>
      <c r="C61" s="674"/>
    </row>
    <row r="62" spans="1:3" ht="11.25">
      <c r="A62" s="674"/>
      <c r="B62" s="700"/>
      <c r="C62" s="674"/>
    </row>
    <row r="63" spans="1:3" ht="11.25">
      <c r="A63" s="674"/>
      <c r="B63" s="700"/>
      <c r="C63" s="674"/>
    </row>
    <row r="64" spans="1:3" ht="11.25">
      <c r="A64" s="674"/>
      <c r="B64" s="716"/>
      <c r="C64" s="674"/>
    </row>
    <row r="65" spans="1:3" ht="11.25">
      <c r="A65" s="674"/>
      <c r="B65" s="717"/>
      <c r="C65" s="674"/>
    </row>
    <row r="66" spans="1:3" ht="11.25">
      <c r="A66" s="674"/>
      <c r="B66" s="717"/>
      <c r="C66" s="674"/>
    </row>
    <row r="67" spans="1:3" ht="11.25">
      <c r="A67" s="674"/>
      <c r="B67" s="717"/>
      <c r="C67" s="674"/>
    </row>
    <row r="68" spans="1:3" ht="11.25">
      <c r="A68" s="674"/>
      <c r="B68" s="717"/>
      <c r="C68" s="674"/>
    </row>
    <row r="69" spans="1:3" ht="11.25">
      <c r="A69" s="674"/>
      <c r="B69" s="717"/>
      <c r="C69" s="674"/>
    </row>
    <row r="70" spans="1:3" ht="11.25">
      <c r="A70" s="674"/>
      <c r="B70" s="717"/>
      <c r="C70" s="674"/>
    </row>
    <row r="71" spans="1:3" ht="11.25">
      <c r="A71" s="674"/>
      <c r="B71" s="717"/>
      <c r="C71" s="674"/>
    </row>
    <row r="72" spans="1:3" ht="11.25">
      <c r="A72" s="674"/>
      <c r="B72" s="717"/>
      <c r="C72" s="674"/>
    </row>
    <row r="73" spans="1:3" ht="11.25">
      <c r="A73" s="674"/>
      <c r="B73" s="718"/>
      <c r="C73" s="674"/>
    </row>
    <row r="74" spans="1:3" ht="11.25">
      <c r="A74" s="674"/>
      <c r="B74" s="718"/>
      <c r="C74" s="674"/>
    </row>
    <row r="75" spans="1:3" ht="11.25">
      <c r="A75" s="674"/>
      <c r="B75" s="718"/>
      <c r="C75" s="674"/>
    </row>
    <row r="76" spans="1:3" ht="11.25">
      <c r="A76" s="674"/>
      <c r="B76" s="718"/>
      <c r="C76" s="674"/>
    </row>
    <row r="77" spans="1:3" ht="11.25">
      <c r="A77" s="674"/>
      <c r="B77" s="674"/>
      <c r="C77" s="674"/>
    </row>
  </sheetData>
  <sheetProtection/>
  <mergeCells count="27">
    <mergeCell ref="B32:B37"/>
    <mergeCell ref="S45:S48"/>
    <mergeCell ref="S49:S52"/>
    <mergeCell ref="B65:B68"/>
    <mergeCell ref="B69:B72"/>
    <mergeCell ref="O6:O7"/>
    <mergeCell ref="A11:A13"/>
    <mergeCell ref="A14:A16"/>
    <mergeCell ref="A17:A19"/>
    <mergeCell ref="A20:A25"/>
    <mergeCell ref="B27:B30"/>
    <mergeCell ref="I6:I7"/>
    <mergeCell ref="J6:J7"/>
    <mergeCell ref="K6:K7"/>
    <mergeCell ref="L6:L7"/>
    <mergeCell ref="M6:M7"/>
    <mergeCell ref="N6:N7"/>
    <mergeCell ref="A3:P3"/>
    <mergeCell ref="A5:A7"/>
    <mergeCell ref="B5:B7"/>
    <mergeCell ref="C5:C7"/>
    <mergeCell ref="D5:O5"/>
    <mergeCell ref="D6:D7"/>
    <mergeCell ref="E6:E7"/>
    <mergeCell ref="F6:F7"/>
    <mergeCell ref="G6:G7"/>
    <mergeCell ref="H6:H7"/>
  </mergeCells>
  <printOptions/>
  <pageMargins left="0.75" right="0.75" top="1" bottom="1" header="0.5" footer="0.5"/>
  <pageSetup fitToHeight="1" fitToWidth="1" orientation="landscape" r:id="rId1"/>
</worksheet>
</file>

<file path=xl/worksheets/sheet7.xml><?xml version="1.0" encoding="utf-8"?>
<worksheet xmlns="http://schemas.openxmlformats.org/spreadsheetml/2006/main" xmlns:r="http://schemas.openxmlformats.org/officeDocument/2006/relationships">
  <sheetPr>
    <tabColor theme="0"/>
    <pageSetUpPr fitToPage="1"/>
  </sheetPr>
  <dimension ref="A2:I54"/>
  <sheetViews>
    <sheetView zoomScale="75" zoomScaleNormal="75" zoomScalePageLayoutView="0" workbookViewId="0" topLeftCell="A1">
      <selection activeCell="C3" sqref="C3"/>
    </sheetView>
  </sheetViews>
  <sheetFormatPr defaultColWidth="9.140625" defaultRowHeight="12.75"/>
  <cols>
    <col min="1" max="6" width="30.140625" style="16" customWidth="1"/>
    <col min="7" max="7" width="18.8515625" style="16" customWidth="1"/>
    <col min="8" max="8" width="15.57421875" style="16" customWidth="1"/>
    <col min="9" max="16384" width="9.140625" style="16" customWidth="1"/>
  </cols>
  <sheetData>
    <row r="2" spans="1:2" ht="17.25" customHeight="1">
      <c r="A2" s="153"/>
      <c r="B2" s="153"/>
    </row>
    <row r="3" spans="1:6" ht="18.75">
      <c r="A3" s="153"/>
      <c r="B3" s="525"/>
      <c r="C3" s="10"/>
      <c r="D3" s="10"/>
      <c r="E3" s="10"/>
      <c r="F3" s="11" t="s">
        <v>618</v>
      </c>
    </row>
    <row r="4" spans="1:5" ht="18.75">
      <c r="A4" s="153" t="s">
        <v>742</v>
      </c>
      <c r="B4" s="153" t="s">
        <v>811</v>
      </c>
      <c r="C4" s="10"/>
      <c r="D4" s="10"/>
      <c r="E4" s="10"/>
    </row>
    <row r="5" spans="1:2" ht="18.75">
      <c r="A5" s="153" t="s">
        <v>818</v>
      </c>
      <c r="B5" s="525" t="s">
        <v>812</v>
      </c>
    </row>
    <row r="6" spans="1:8" ht="22.5" customHeight="1">
      <c r="A6" s="591" t="s">
        <v>597</v>
      </c>
      <c r="B6" s="591"/>
      <c r="C6" s="591"/>
      <c r="D6" s="591"/>
      <c r="E6" s="591"/>
      <c r="F6" s="591"/>
      <c r="G6" s="18"/>
      <c r="H6" s="18"/>
    </row>
    <row r="7" spans="6:8" ht="15.75">
      <c r="F7" s="17"/>
      <c r="G7" s="17"/>
      <c r="H7" s="17"/>
    </row>
    <row r="8" ht="16.5" thickBot="1">
      <c r="F8" s="141" t="s">
        <v>4</v>
      </c>
    </row>
    <row r="9" spans="1:9" s="80" customFormat="1" ht="18" customHeight="1">
      <c r="A9" s="594" t="s">
        <v>781</v>
      </c>
      <c r="B9" s="595"/>
      <c r="C9" s="595"/>
      <c r="D9" s="595"/>
      <c r="E9" s="595"/>
      <c r="F9" s="596"/>
      <c r="I9" s="81"/>
    </row>
    <row r="10" spans="1:6" s="80" customFormat="1" ht="21.75" customHeight="1">
      <c r="A10" s="597"/>
      <c r="B10" s="598"/>
      <c r="C10" s="598"/>
      <c r="D10" s="598"/>
      <c r="E10" s="598"/>
      <c r="F10" s="599"/>
    </row>
    <row r="11" spans="1:6" s="80" customFormat="1" ht="54.75" customHeight="1">
      <c r="A11" s="181" t="s">
        <v>601</v>
      </c>
      <c r="B11" s="117" t="s">
        <v>49</v>
      </c>
      <c r="C11" s="117" t="s">
        <v>598</v>
      </c>
      <c r="D11" s="117" t="s">
        <v>599</v>
      </c>
      <c r="E11" s="117" t="s">
        <v>604</v>
      </c>
      <c r="F11" s="118" t="s">
        <v>643</v>
      </c>
    </row>
    <row r="12" spans="1:6" s="80" customFormat="1" ht="17.25" customHeight="1">
      <c r="A12" s="116"/>
      <c r="B12" s="117">
        <v>1</v>
      </c>
      <c r="C12" s="117">
        <v>2</v>
      </c>
      <c r="D12" s="117">
        <v>3</v>
      </c>
      <c r="E12" s="117" t="s">
        <v>605</v>
      </c>
      <c r="F12" s="118">
        <v>5</v>
      </c>
    </row>
    <row r="13" spans="1:6" s="80" customFormat="1" ht="33" customHeight="1">
      <c r="A13" s="119" t="s">
        <v>600</v>
      </c>
      <c r="B13" s="321">
        <v>3980000</v>
      </c>
      <c r="C13" s="321">
        <v>3980000</v>
      </c>
      <c r="D13" s="479">
        <v>3980000</v>
      </c>
      <c r="E13" s="322"/>
      <c r="F13" s="120"/>
    </row>
    <row r="14" spans="1:6" s="80" customFormat="1" ht="33" customHeight="1">
      <c r="A14" s="121" t="s">
        <v>627</v>
      </c>
      <c r="B14" s="321">
        <v>1098480</v>
      </c>
      <c r="C14" s="321">
        <v>122946</v>
      </c>
      <c r="D14" s="321">
        <v>122946</v>
      </c>
      <c r="E14" s="321"/>
      <c r="F14" s="120"/>
    </row>
    <row r="15" spans="1:6" s="80" customFormat="1" ht="33" customHeight="1" thickBot="1">
      <c r="A15" s="122" t="s">
        <v>606</v>
      </c>
      <c r="B15" s="323">
        <v>5078480</v>
      </c>
      <c r="C15" s="323">
        <v>4102946</v>
      </c>
      <c r="D15" s="323">
        <v>4102946</v>
      </c>
      <c r="E15" s="323"/>
      <c r="F15" s="106"/>
    </row>
    <row r="16" spans="1:6" s="80" customFormat="1" ht="42.75" customHeight="1" thickBot="1">
      <c r="A16" s="123"/>
      <c r="B16" s="124"/>
      <c r="C16" s="125"/>
      <c r="D16" s="126"/>
      <c r="E16" s="356" t="s">
        <v>4</v>
      </c>
      <c r="F16" s="356"/>
    </row>
    <row r="17" spans="1:7" s="80" customFormat="1" ht="33" customHeight="1">
      <c r="A17" s="589" t="s">
        <v>782</v>
      </c>
      <c r="B17" s="567"/>
      <c r="C17" s="567"/>
      <c r="D17" s="567"/>
      <c r="E17" s="590"/>
      <c r="F17" s="357"/>
      <c r="G17" s="354"/>
    </row>
    <row r="18" spans="1:6" s="80" customFormat="1" ht="18.75">
      <c r="A18" s="127"/>
      <c r="B18" s="117" t="s">
        <v>644</v>
      </c>
      <c r="C18" s="117" t="s">
        <v>645</v>
      </c>
      <c r="D18" s="117" t="s">
        <v>646</v>
      </c>
      <c r="E18" s="358" t="s">
        <v>647</v>
      </c>
      <c r="F18" s="355"/>
    </row>
    <row r="19" spans="1:6" s="80" customFormat="1" ht="33" customHeight="1">
      <c r="A19" s="119" t="s">
        <v>600</v>
      </c>
      <c r="B19" s="322"/>
      <c r="C19" s="322"/>
      <c r="D19" s="322"/>
      <c r="E19" s="359">
        <v>2000000</v>
      </c>
      <c r="F19" s="21"/>
    </row>
    <row r="20" spans="1:7" ht="33" customHeight="1">
      <c r="A20" s="169" t="s">
        <v>627</v>
      </c>
      <c r="B20" s="285"/>
      <c r="C20" s="479">
        <v>60000</v>
      </c>
      <c r="D20" s="480">
        <v>103000</v>
      </c>
      <c r="E20" s="481">
        <v>123000</v>
      </c>
      <c r="F20" s="21"/>
      <c r="G20" s="21"/>
    </row>
    <row r="21" spans="1:7" ht="33" customHeight="1" thickBot="1">
      <c r="A21" s="122" t="s">
        <v>606</v>
      </c>
      <c r="B21" s="285"/>
      <c r="C21" s="479">
        <v>60000</v>
      </c>
      <c r="D21" s="480">
        <v>103000</v>
      </c>
      <c r="E21" s="481">
        <v>2123000</v>
      </c>
      <c r="F21" s="21"/>
      <c r="G21" s="21"/>
    </row>
    <row r="22" ht="33" customHeight="1" thickBot="1">
      <c r="F22" s="141" t="s">
        <v>4</v>
      </c>
    </row>
    <row r="23" spans="1:6" ht="33" customHeight="1">
      <c r="A23" s="589" t="s">
        <v>783</v>
      </c>
      <c r="B23" s="567"/>
      <c r="C23" s="567"/>
      <c r="D23" s="567"/>
      <c r="E23" s="567"/>
      <c r="F23" s="590"/>
    </row>
    <row r="24" spans="1:6" ht="47.25" customHeight="1">
      <c r="A24" s="119" t="s">
        <v>601</v>
      </c>
      <c r="B24" s="117" t="s">
        <v>49</v>
      </c>
      <c r="C24" s="117" t="s">
        <v>598</v>
      </c>
      <c r="D24" s="117" t="s">
        <v>599</v>
      </c>
      <c r="E24" s="117" t="s">
        <v>604</v>
      </c>
      <c r="F24" s="118" t="s">
        <v>713</v>
      </c>
    </row>
    <row r="25" spans="1:6" ht="17.25" customHeight="1">
      <c r="A25" s="592" t="s">
        <v>600</v>
      </c>
      <c r="B25" s="117">
        <v>1</v>
      </c>
      <c r="C25" s="117">
        <v>2</v>
      </c>
      <c r="D25" s="117">
        <v>3</v>
      </c>
      <c r="E25" s="117" t="s">
        <v>605</v>
      </c>
      <c r="F25" s="118">
        <v>5</v>
      </c>
    </row>
    <row r="26" spans="1:6" ht="33" customHeight="1">
      <c r="A26" s="593"/>
      <c r="B26" s="321"/>
      <c r="C26" s="321"/>
      <c r="D26" s="321"/>
      <c r="E26" s="321"/>
      <c r="F26" s="107"/>
    </row>
    <row r="27" spans="1:6" ht="33" customHeight="1">
      <c r="A27" s="169" t="s">
        <v>627</v>
      </c>
      <c r="B27" s="324"/>
      <c r="C27" s="324"/>
      <c r="D27" s="324"/>
      <c r="E27" s="324"/>
      <c r="F27" s="416"/>
    </row>
    <row r="28" spans="1:6" ht="33" customHeight="1" thickBot="1">
      <c r="A28" s="122" t="s">
        <v>606</v>
      </c>
      <c r="B28" s="286"/>
      <c r="C28" s="286"/>
      <c r="D28" s="286"/>
      <c r="E28" s="286"/>
      <c r="F28" s="106"/>
    </row>
    <row r="29" ht="33" customHeight="1" thickBot="1">
      <c r="F29" s="141" t="s">
        <v>4</v>
      </c>
    </row>
    <row r="30" spans="1:6" ht="33" customHeight="1">
      <c r="A30" s="589" t="s">
        <v>784</v>
      </c>
      <c r="B30" s="567"/>
      <c r="C30" s="567"/>
      <c r="D30" s="567"/>
      <c r="E30" s="567"/>
      <c r="F30" s="590"/>
    </row>
    <row r="31" spans="1:6" ht="47.25" customHeight="1">
      <c r="A31" s="127" t="s">
        <v>601</v>
      </c>
      <c r="B31" s="117" t="s">
        <v>49</v>
      </c>
      <c r="C31" s="117" t="s">
        <v>598</v>
      </c>
      <c r="D31" s="117" t="s">
        <v>599</v>
      </c>
      <c r="E31" s="117" t="s">
        <v>604</v>
      </c>
      <c r="F31" s="118" t="s">
        <v>708</v>
      </c>
    </row>
    <row r="32" spans="1:6" ht="17.25" customHeight="1">
      <c r="A32" s="592" t="s">
        <v>600</v>
      </c>
      <c r="B32" s="117">
        <v>1</v>
      </c>
      <c r="C32" s="117">
        <v>2</v>
      </c>
      <c r="D32" s="117">
        <v>3</v>
      </c>
      <c r="E32" s="117" t="s">
        <v>605</v>
      </c>
      <c r="F32" s="118">
        <v>5</v>
      </c>
    </row>
    <row r="33" spans="1:6" ht="33" customHeight="1">
      <c r="A33" s="593"/>
      <c r="B33" s="321"/>
      <c r="C33" s="321"/>
      <c r="D33" s="321"/>
      <c r="E33" s="321"/>
      <c r="F33" s="483"/>
    </row>
    <row r="34" spans="1:6" ht="33" customHeight="1">
      <c r="A34" s="121" t="s">
        <v>627</v>
      </c>
      <c r="B34" s="479">
        <v>60000</v>
      </c>
      <c r="C34" s="479"/>
      <c r="D34" s="479"/>
      <c r="E34" s="324"/>
      <c r="F34" s="483"/>
    </row>
    <row r="35" spans="1:6" ht="33" customHeight="1" thickBot="1">
      <c r="A35" s="172" t="s">
        <v>606</v>
      </c>
      <c r="B35" s="479">
        <v>60000</v>
      </c>
      <c r="C35" s="482"/>
      <c r="D35" s="482"/>
      <c r="E35" s="286"/>
      <c r="F35" s="483"/>
    </row>
    <row r="36" ht="33" customHeight="1" thickBot="1">
      <c r="F36" s="141" t="s">
        <v>4</v>
      </c>
    </row>
    <row r="37" spans="1:6" ht="33" customHeight="1">
      <c r="A37" s="589" t="s">
        <v>785</v>
      </c>
      <c r="B37" s="567"/>
      <c r="C37" s="567"/>
      <c r="D37" s="567"/>
      <c r="E37" s="567"/>
      <c r="F37" s="590"/>
    </row>
    <row r="38" spans="1:6" ht="43.5" customHeight="1">
      <c r="A38" s="127" t="s">
        <v>601</v>
      </c>
      <c r="B38" s="117" t="s">
        <v>49</v>
      </c>
      <c r="C38" s="117" t="s">
        <v>598</v>
      </c>
      <c r="D38" s="117" t="s">
        <v>599</v>
      </c>
      <c r="E38" s="117" t="s">
        <v>604</v>
      </c>
      <c r="F38" s="118" t="s">
        <v>709</v>
      </c>
    </row>
    <row r="39" spans="1:6" ht="17.25" customHeight="1">
      <c r="A39" s="592" t="s">
        <v>600</v>
      </c>
      <c r="B39" s="117">
        <v>1</v>
      </c>
      <c r="C39" s="117">
        <v>2</v>
      </c>
      <c r="D39" s="117">
        <v>3</v>
      </c>
      <c r="E39" s="117" t="s">
        <v>605</v>
      </c>
      <c r="F39" s="118">
        <v>5</v>
      </c>
    </row>
    <row r="40" spans="1:6" ht="33" customHeight="1">
      <c r="A40" s="593"/>
      <c r="B40" s="321"/>
      <c r="C40" s="321"/>
      <c r="D40" s="321"/>
      <c r="E40" s="321"/>
      <c r="F40" s="483"/>
    </row>
    <row r="41" spans="1:6" ht="33" customHeight="1">
      <c r="A41" s="121" t="s">
        <v>596</v>
      </c>
      <c r="B41" s="480">
        <v>103000</v>
      </c>
      <c r="C41" s="480"/>
      <c r="D41" s="480"/>
      <c r="E41" s="324"/>
      <c r="F41" s="487"/>
    </row>
    <row r="42" spans="1:6" ht="33" customHeight="1" thickBot="1">
      <c r="A42" s="172" t="s">
        <v>606</v>
      </c>
      <c r="B42" s="485">
        <v>103000</v>
      </c>
      <c r="C42" s="485"/>
      <c r="D42" s="485"/>
      <c r="E42" s="286"/>
      <c r="F42" s="488"/>
    </row>
    <row r="43" ht="33" customHeight="1" thickBot="1">
      <c r="F43" s="141" t="s">
        <v>4</v>
      </c>
    </row>
    <row r="44" spans="1:6" ht="33" customHeight="1">
      <c r="A44" s="589" t="s">
        <v>786</v>
      </c>
      <c r="B44" s="567"/>
      <c r="C44" s="567"/>
      <c r="D44" s="567"/>
      <c r="E44" s="567"/>
      <c r="F44" s="590"/>
    </row>
    <row r="45" spans="1:6" ht="44.25" customHeight="1">
      <c r="A45" s="127" t="s">
        <v>601</v>
      </c>
      <c r="B45" s="117" t="s">
        <v>49</v>
      </c>
      <c r="C45" s="117" t="s">
        <v>598</v>
      </c>
      <c r="D45" s="117" t="s">
        <v>599</v>
      </c>
      <c r="E45" s="117" t="s">
        <v>604</v>
      </c>
      <c r="F45" s="118" t="s">
        <v>710</v>
      </c>
    </row>
    <row r="46" spans="1:6" ht="17.25" customHeight="1">
      <c r="A46" s="592" t="s">
        <v>600</v>
      </c>
      <c r="B46" s="117">
        <v>1</v>
      </c>
      <c r="C46" s="117">
        <v>2</v>
      </c>
      <c r="D46" s="117">
        <v>3</v>
      </c>
      <c r="E46" s="117" t="s">
        <v>605</v>
      </c>
      <c r="F46" s="118">
        <v>5</v>
      </c>
    </row>
    <row r="47" spans="1:6" ht="33" customHeight="1">
      <c r="A47" s="593"/>
      <c r="B47" s="359">
        <v>2000000</v>
      </c>
      <c r="C47" s="321">
        <v>2000000</v>
      </c>
      <c r="D47" s="321">
        <v>2000000</v>
      </c>
      <c r="E47" s="321"/>
      <c r="F47" s="107">
        <v>100</v>
      </c>
    </row>
    <row r="48" spans="1:6" ht="33" customHeight="1">
      <c r="A48" s="169" t="s">
        <v>627</v>
      </c>
      <c r="B48" s="481">
        <v>123000</v>
      </c>
      <c r="C48" s="479">
        <v>0</v>
      </c>
      <c r="D48" s="480"/>
      <c r="E48" s="285"/>
      <c r="F48" s="492"/>
    </row>
    <row r="49" spans="1:6" ht="33" customHeight="1" thickBot="1">
      <c r="A49" s="122" t="s">
        <v>606</v>
      </c>
      <c r="B49" s="481">
        <v>2123000</v>
      </c>
      <c r="C49" s="482">
        <v>2000000</v>
      </c>
      <c r="D49" s="485">
        <v>2000000</v>
      </c>
      <c r="E49" s="325"/>
      <c r="F49" s="492">
        <f>C49/B49*100</f>
        <v>94.20631182289213</v>
      </c>
    </row>
    <row r="50" spans="1:6" ht="33" customHeight="1">
      <c r="A50" s="171"/>
      <c r="B50" s="21"/>
      <c r="C50" s="21"/>
      <c r="D50" s="21"/>
      <c r="E50" s="21"/>
      <c r="F50" s="21"/>
    </row>
    <row r="51" spans="1:6" ht="18.75" customHeight="1">
      <c r="A51" s="600" t="s">
        <v>628</v>
      </c>
      <c r="B51" s="600"/>
      <c r="C51" s="600"/>
      <c r="D51" s="600"/>
      <c r="E51" s="600"/>
      <c r="F51" s="600"/>
    </row>
    <row r="52" ht="18.75" customHeight="1">
      <c r="A52" s="115"/>
    </row>
    <row r="53" spans="1:6" ht="18.75">
      <c r="A53" s="80" t="s">
        <v>813</v>
      </c>
      <c r="B53" s="80"/>
      <c r="C53" s="521" t="s">
        <v>602</v>
      </c>
      <c r="D53" s="80"/>
      <c r="E53" s="526" t="s">
        <v>657</v>
      </c>
      <c r="F53" s="526"/>
    </row>
    <row r="54" spans="1:6" ht="15.75">
      <c r="A54" s="571"/>
      <c r="B54" s="571"/>
      <c r="C54" s="571"/>
      <c r="D54" s="571"/>
      <c r="E54" s="571"/>
      <c r="F54" s="571"/>
    </row>
  </sheetData>
  <sheetProtection/>
  <mergeCells count="13">
    <mergeCell ref="A17:E17"/>
    <mergeCell ref="A51:F51"/>
    <mergeCell ref="A23:F23"/>
    <mergeCell ref="A30:F30"/>
    <mergeCell ref="A37:F37"/>
    <mergeCell ref="A44:F44"/>
    <mergeCell ref="A54:F54"/>
    <mergeCell ref="A6:F6"/>
    <mergeCell ref="A46:A47"/>
    <mergeCell ref="A39:A40"/>
    <mergeCell ref="A25:A26"/>
    <mergeCell ref="A32:A33"/>
    <mergeCell ref="A9:F10"/>
  </mergeCells>
  <printOptions/>
  <pageMargins left="0.7" right="0.7" top="0.75" bottom="0.75" header="0.3" footer="0.3"/>
  <pageSetup fitToHeight="1" fitToWidth="1" orientation="portrait" scale="45"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2:Q34"/>
  <sheetViews>
    <sheetView zoomScaleSheetLayoutView="75" zoomScalePageLayoutView="0" workbookViewId="0" topLeftCell="A1">
      <selection activeCell="G32" sqref="G32"/>
    </sheetView>
  </sheetViews>
  <sheetFormatPr defaultColWidth="9.140625" defaultRowHeight="12.75"/>
  <cols>
    <col min="1" max="1" width="7.28125" style="2" customWidth="1"/>
    <col min="2" max="2" width="22.7109375" style="2" customWidth="1"/>
    <col min="3" max="7" width="20.7109375" style="2" customWidth="1"/>
    <col min="8" max="8" width="18.7109375" style="2" customWidth="1"/>
    <col min="9" max="9" width="19.8515625" style="2" customWidth="1"/>
    <col min="10" max="10" width="14.7109375" style="2" customWidth="1"/>
    <col min="11" max="11" width="29.8515625" style="2" customWidth="1"/>
    <col min="12" max="12" width="34.28125" style="2" customWidth="1"/>
    <col min="13" max="13" width="27.140625" style="2" customWidth="1"/>
    <col min="14" max="14" width="36.8515625" style="2" customWidth="1"/>
    <col min="15" max="16384" width="9.140625" style="2" customWidth="1"/>
  </cols>
  <sheetData>
    <row r="1" s="11" customFormat="1" ht="27.75" customHeight="1"/>
    <row r="2" spans="1:14" ht="18.75">
      <c r="A2" s="153"/>
      <c r="B2" s="153" t="s">
        <v>742</v>
      </c>
      <c r="C2" s="1" t="s">
        <v>811</v>
      </c>
      <c r="G2" s="11"/>
      <c r="H2" s="11" t="s">
        <v>617</v>
      </c>
      <c r="M2" s="601"/>
      <c r="N2" s="601"/>
    </row>
    <row r="3" spans="1:14" ht="18.75">
      <c r="A3" s="153"/>
      <c r="B3" s="153" t="s">
        <v>818</v>
      </c>
      <c r="C3" s="46" t="s">
        <v>812</v>
      </c>
      <c r="M3" s="1"/>
      <c r="N3" s="15"/>
    </row>
    <row r="4" spans="2:14" ht="15.75">
      <c r="B4" s="23"/>
      <c r="C4" s="23"/>
      <c r="D4" s="23"/>
      <c r="E4" s="23"/>
      <c r="F4" s="23"/>
      <c r="G4" s="23"/>
      <c r="H4" s="23"/>
      <c r="I4" s="23"/>
      <c r="J4" s="23"/>
      <c r="K4" s="23"/>
      <c r="L4" s="23"/>
      <c r="M4" s="23"/>
      <c r="N4" s="23"/>
    </row>
    <row r="5" spans="1:14" ht="20.25">
      <c r="A5" s="608" t="s">
        <v>52</v>
      </c>
      <c r="B5" s="608"/>
      <c r="C5" s="608"/>
      <c r="D5" s="608"/>
      <c r="E5" s="608"/>
      <c r="F5" s="608"/>
      <c r="G5" s="608"/>
      <c r="H5" s="608"/>
      <c r="I5" s="23"/>
      <c r="J5" s="23"/>
      <c r="K5" s="23"/>
      <c r="L5" s="23"/>
      <c r="M5" s="23"/>
      <c r="N5" s="23"/>
    </row>
    <row r="6" spans="2:14" ht="15.75">
      <c r="B6" s="12"/>
      <c r="C6" s="12"/>
      <c r="D6" s="12"/>
      <c r="E6" s="12"/>
      <c r="F6" s="12"/>
      <c r="G6" s="12"/>
      <c r="H6" s="12"/>
      <c r="I6" s="12"/>
      <c r="J6" s="12"/>
      <c r="K6" s="12"/>
      <c r="L6" s="12"/>
      <c r="M6" s="12"/>
      <c r="N6" s="12"/>
    </row>
    <row r="7" spans="2:15" ht="16.5" thickBot="1">
      <c r="B7" s="24"/>
      <c r="C7" s="24"/>
      <c r="D7" s="24"/>
      <c r="F7" s="24"/>
      <c r="G7" s="24"/>
      <c r="H7" s="112" t="s">
        <v>4</v>
      </c>
      <c r="J7" s="24"/>
      <c r="K7" s="24"/>
      <c r="L7" s="24"/>
      <c r="M7" s="24"/>
      <c r="N7" s="24"/>
      <c r="O7" s="24"/>
    </row>
    <row r="8" spans="1:17" s="28" customFormat="1" ht="32.25" customHeight="1">
      <c r="A8" s="560" t="s">
        <v>7</v>
      </c>
      <c r="B8" s="615" t="s">
        <v>8</v>
      </c>
      <c r="C8" s="602" t="s">
        <v>787</v>
      </c>
      <c r="D8" s="602" t="s">
        <v>778</v>
      </c>
      <c r="E8" s="602" t="s">
        <v>774</v>
      </c>
      <c r="F8" s="604" t="s">
        <v>803</v>
      </c>
      <c r="G8" s="605"/>
      <c r="H8" s="606" t="s">
        <v>807</v>
      </c>
      <c r="I8" s="25"/>
      <c r="J8" s="25"/>
      <c r="K8" s="25"/>
      <c r="L8" s="25"/>
      <c r="M8" s="25"/>
      <c r="N8" s="26"/>
      <c r="O8" s="27"/>
      <c r="P8" s="27"/>
      <c r="Q8" s="27"/>
    </row>
    <row r="9" spans="1:17" s="28" customFormat="1" ht="28.5" customHeight="1" thickBot="1">
      <c r="A9" s="561"/>
      <c r="B9" s="616"/>
      <c r="C9" s="603"/>
      <c r="D9" s="603"/>
      <c r="E9" s="603"/>
      <c r="F9" s="182" t="s">
        <v>1</v>
      </c>
      <c r="G9" s="183" t="s">
        <v>50</v>
      </c>
      <c r="H9" s="607"/>
      <c r="I9" s="27"/>
      <c r="J9" s="27"/>
      <c r="K9" s="27"/>
      <c r="L9" s="27"/>
      <c r="M9" s="27"/>
      <c r="N9" s="27"/>
      <c r="O9" s="27"/>
      <c r="P9" s="27"/>
      <c r="Q9" s="27"/>
    </row>
    <row r="10" spans="1:17" s="9" customFormat="1" ht="24" customHeight="1" thickBot="1">
      <c r="A10" s="184" t="s">
        <v>59</v>
      </c>
      <c r="B10" s="185" t="s">
        <v>47</v>
      </c>
      <c r="C10" s="478">
        <v>300000</v>
      </c>
      <c r="D10" s="478"/>
      <c r="E10" s="191"/>
      <c r="F10" s="191"/>
      <c r="G10" s="186"/>
      <c r="H10" s="477"/>
      <c r="I10" s="6"/>
      <c r="J10" s="6"/>
      <c r="K10" s="6"/>
      <c r="L10" s="6"/>
      <c r="M10" s="6"/>
      <c r="N10" s="6"/>
      <c r="O10" s="6"/>
      <c r="P10" s="6"/>
      <c r="Q10" s="6"/>
    </row>
    <row r="11" spans="1:17" s="9" customFormat="1" ht="24" customHeight="1">
      <c r="A11" s="187" t="s">
        <v>60</v>
      </c>
      <c r="B11" s="109" t="s">
        <v>48</v>
      </c>
      <c r="C11" s="109"/>
      <c r="D11" s="110"/>
      <c r="E11" s="110"/>
      <c r="F11" s="110"/>
      <c r="G11" s="110"/>
      <c r="H11" s="188"/>
      <c r="I11" s="6"/>
      <c r="J11" s="6"/>
      <c r="K11" s="6"/>
      <c r="L11" s="6"/>
      <c r="M11" s="6"/>
      <c r="N11" s="6"/>
      <c r="O11" s="6"/>
      <c r="P11" s="6"/>
      <c r="Q11" s="6"/>
    </row>
    <row r="12" spans="1:17" s="9" customFormat="1" ht="24" customHeight="1">
      <c r="A12" s="187" t="s">
        <v>61</v>
      </c>
      <c r="B12" s="109" t="s">
        <v>43</v>
      </c>
      <c r="C12" s="109"/>
      <c r="D12" s="110"/>
      <c r="E12" s="110"/>
      <c r="F12" s="110"/>
      <c r="G12" s="110"/>
      <c r="H12" s="188"/>
      <c r="I12" s="6"/>
      <c r="J12" s="6"/>
      <c r="K12" s="6"/>
      <c r="L12" s="6"/>
      <c r="M12" s="6"/>
      <c r="N12" s="6"/>
      <c r="O12" s="6"/>
      <c r="P12" s="6"/>
      <c r="Q12" s="6"/>
    </row>
    <row r="13" spans="1:17" s="9" customFormat="1" ht="24" customHeight="1">
      <c r="A13" s="187" t="s">
        <v>62</v>
      </c>
      <c r="B13" s="109" t="s">
        <v>44</v>
      </c>
      <c r="C13" s="109"/>
      <c r="D13" s="110"/>
      <c r="E13" s="110"/>
      <c r="F13" s="110"/>
      <c r="G13" s="110"/>
      <c r="H13" s="188"/>
      <c r="I13" s="6"/>
      <c r="J13" s="6"/>
      <c r="K13" s="6"/>
      <c r="L13" s="6"/>
      <c r="M13" s="6"/>
      <c r="N13" s="6"/>
      <c r="O13" s="6"/>
      <c r="P13" s="6"/>
      <c r="Q13" s="6"/>
    </row>
    <row r="14" spans="1:17" s="9" customFormat="1" ht="24" customHeight="1">
      <c r="A14" s="187" t="s">
        <v>63</v>
      </c>
      <c r="B14" s="109" t="s">
        <v>45</v>
      </c>
      <c r="C14" s="111">
        <v>320000</v>
      </c>
      <c r="D14" s="111">
        <v>254486</v>
      </c>
      <c r="E14" s="111">
        <v>300000</v>
      </c>
      <c r="F14" s="511">
        <v>300000</v>
      </c>
      <c r="G14" s="511">
        <v>197301</v>
      </c>
      <c r="H14" s="417">
        <f>G14/F14*100</f>
        <v>65.767</v>
      </c>
      <c r="I14" s="6"/>
      <c r="J14" s="6"/>
      <c r="K14" s="6"/>
      <c r="L14" s="6"/>
      <c r="M14" s="6"/>
      <c r="N14" s="6"/>
      <c r="O14" s="6"/>
      <c r="P14" s="6"/>
      <c r="Q14" s="6"/>
    </row>
    <row r="15" spans="1:17" s="9" customFormat="1" ht="24" customHeight="1">
      <c r="A15" s="187" t="s">
        <v>64</v>
      </c>
      <c r="B15" s="109" t="s">
        <v>46</v>
      </c>
      <c r="C15" s="111">
        <v>70000</v>
      </c>
      <c r="D15" s="111">
        <v>33156</v>
      </c>
      <c r="E15" s="111">
        <v>40000</v>
      </c>
      <c r="F15" s="511">
        <v>40000</v>
      </c>
      <c r="G15" s="511">
        <v>33042</v>
      </c>
      <c r="H15" s="417">
        <f>G15/F15*100</f>
        <v>82.60499999999999</v>
      </c>
      <c r="I15" s="6"/>
      <c r="J15" s="6"/>
      <c r="K15" s="6"/>
      <c r="L15" s="6"/>
      <c r="M15" s="6"/>
      <c r="N15" s="6"/>
      <c r="O15" s="6"/>
      <c r="P15" s="6"/>
      <c r="Q15" s="6"/>
    </row>
    <row r="16" spans="1:17" s="9" customFormat="1" ht="24" customHeight="1" thickBot="1">
      <c r="A16" s="189" t="s">
        <v>65</v>
      </c>
      <c r="B16" s="190" t="s">
        <v>53</v>
      </c>
      <c r="C16" s="190"/>
      <c r="D16" s="191"/>
      <c r="E16" s="191"/>
      <c r="F16" s="191"/>
      <c r="G16" s="191"/>
      <c r="H16" s="192"/>
      <c r="I16" s="6"/>
      <c r="J16" s="6"/>
      <c r="K16" s="6"/>
      <c r="L16" s="6"/>
      <c r="M16" s="6"/>
      <c r="N16" s="6"/>
      <c r="O16" s="6"/>
      <c r="P16" s="6"/>
      <c r="Q16" s="6"/>
    </row>
    <row r="17" spans="1:5" ht="16.5" thickBot="1">
      <c r="A17" s="193"/>
      <c r="B17" s="193"/>
      <c r="C17" s="193"/>
      <c r="D17" s="193"/>
      <c r="E17" s="201"/>
    </row>
    <row r="18" spans="1:10" ht="20.25" customHeight="1">
      <c r="A18" s="609" t="s">
        <v>592</v>
      </c>
      <c r="B18" s="612" t="s">
        <v>47</v>
      </c>
      <c r="C18" s="612"/>
      <c r="D18" s="613"/>
      <c r="E18" s="614" t="s">
        <v>48</v>
      </c>
      <c r="F18" s="612"/>
      <c r="G18" s="613"/>
      <c r="H18" s="614" t="s">
        <v>43</v>
      </c>
      <c r="I18" s="612"/>
      <c r="J18" s="613"/>
    </row>
    <row r="19" spans="1:10" ht="15.75">
      <c r="A19" s="610"/>
      <c r="B19" s="102">
        <v>1</v>
      </c>
      <c r="C19" s="102">
        <v>2</v>
      </c>
      <c r="D19" s="194">
        <v>3</v>
      </c>
      <c r="E19" s="202">
        <v>4</v>
      </c>
      <c r="F19" s="102">
        <v>5</v>
      </c>
      <c r="G19" s="194">
        <v>6</v>
      </c>
      <c r="H19" s="202">
        <v>7</v>
      </c>
      <c r="I19" s="102">
        <v>8</v>
      </c>
      <c r="J19" s="194">
        <v>9</v>
      </c>
    </row>
    <row r="20" spans="1:10" ht="15.75">
      <c r="A20" s="611"/>
      <c r="B20" s="103" t="s">
        <v>593</v>
      </c>
      <c r="C20" s="103" t="s">
        <v>594</v>
      </c>
      <c r="D20" s="195" t="s">
        <v>595</v>
      </c>
      <c r="E20" s="203" t="s">
        <v>593</v>
      </c>
      <c r="F20" s="103" t="s">
        <v>594</v>
      </c>
      <c r="G20" s="195" t="s">
        <v>595</v>
      </c>
      <c r="H20" s="203" t="s">
        <v>593</v>
      </c>
      <c r="I20" s="103" t="s">
        <v>594</v>
      </c>
      <c r="J20" s="195" t="s">
        <v>595</v>
      </c>
    </row>
    <row r="21" spans="1:10" ht="15.75">
      <c r="A21" s="196">
        <v>1</v>
      </c>
      <c r="B21" s="474"/>
      <c r="C21" s="474"/>
      <c r="D21" s="197"/>
      <c r="E21" s="204"/>
      <c r="F21" s="104"/>
      <c r="G21" s="197"/>
      <c r="H21" s="204"/>
      <c r="I21" s="104"/>
      <c r="J21" s="197"/>
    </row>
    <row r="22" spans="1:10" ht="15.75">
      <c r="A22" s="196">
        <v>2</v>
      </c>
      <c r="B22" s="104"/>
      <c r="C22" s="104"/>
      <c r="D22" s="197"/>
      <c r="E22" s="204"/>
      <c r="F22" s="104"/>
      <c r="G22" s="197"/>
      <c r="H22" s="204"/>
      <c r="I22" s="104"/>
      <c r="J22" s="197"/>
    </row>
    <row r="23" spans="1:10" ht="15.75">
      <c r="A23" s="196">
        <v>3</v>
      </c>
      <c r="B23" s="104"/>
      <c r="C23" s="104"/>
      <c r="D23" s="197"/>
      <c r="E23" s="204"/>
      <c r="F23" s="104"/>
      <c r="G23" s="197"/>
      <c r="H23" s="204"/>
      <c r="I23" s="104"/>
      <c r="J23" s="197"/>
    </row>
    <row r="24" spans="1:10" ht="15.75">
      <c r="A24" s="196">
        <v>4</v>
      </c>
      <c r="B24" s="104"/>
      <c r="C24" s="104"/>
      <c r="D24" s="197"/>
      <c r="E24" s="204"/>
      <c r="F24" s="104"/>
      <c r="G24" s="197"/>
      <c r="H24" s="204"/>
      <c r="I24" s="104"/>
      <c r="J24" s="197"/>
    </row>
    <row r="25" spans="1:10" ht="15.75">
      <c r="A25" s="196">
        <v>5</v>
      </c>
      <c r="B25" s="104"/>
      <c r="C25" s="104"/>
      <c r="D25" s="197"/>
      <c r="E25" s="204"/>
      <c r="F25" s="104"/>
      <c r="G25" s="197"/>
      <c r="H25" s="204"/>
      <c r="I25" s="104"/>
      <c r="J25" s="197"/>
    </row>
    <row r="26" spans="1:10" ht="15.75">
      <c r="A26" s="196">
        <v>6</v>
      </c>
      <c r="B26" s="104"/>
      <c r="C26" s="104"/>
      <c r="D26" s="197"/>
      <c r="E26" s="204"/>
      <c r="F26" s="104"/>
      <c r="G26" s="197"/>
      <c r="H26" s="204"/>
      <c r="I26" s="104"/>
      <c r="J26" s="197"/>
    </row>
    <row r="27" spans="1:10" ht="15.75">
      <c r="A27" s="196">
        <v>7</v>
      </c>
      <c r="B27" s="104"/>
      <c r="C27" s="104"/>
      <c r="D27" s="197"/>
      <c r="E27" s="204"/>
      <c r="F27" s="104"/>
      <c r="G27" s="197"/>
      <c r="H27" s="204"/>
      <c r="I27" s="104"/>
      <c r="J27" s="197"/>
    </row>
    <row r="28" spans="1:10" ht="15.75">
      <c r="A28" s="196">
        <v>8</v>
      </c>
      <c r="B28" s="104"/>
      <c r="C28" s="104"/>
      <c r="D28" s="197"/>
      <c r="E28" s="204"/>
      <c r="F28" s="104"/>
      <c r="G28" s="197"/>
      <c r="H28" s="204"/>
      <c r="I28" s="104"/>
      <c r="J28" s="197"/>
    </row>
    <row r="29" spans="1:10" ht="15.75">
      <c r="A29" s="196">
        <v>9</v>
      </c>
      <c r="B29" s="104"/>
      <c r="C29" s="104"/>
      <c r="D29" s="197"/>
      <c r="E29" s="204"/>
      <c r="F29" s="104"/>
      <c r="G29" s="197"/>
      <c r="H29" s="204"/>
      <c r="I29" s="104"/>
      <c r="J29" s="197"/>
    </row>
    <row r="30" spans="1:10" ht="16.5" thickBot="1">
      <c r="A30" s="198">
        <v>10</v>
      </c>
      <c r="B30" s="199"/>
      <c r="C30" s="199"/>
      <c r="D30" s="200"/>
      <c r="E30" s="205"/>
      <c r="F30" s="199"/>
      <c r="G30" s="200"/>
      <c r="H30" s="205"/>
      <c r="I30" s="199"/>
      <c r="J30" s="200"/>
    </row>
    <row r="32" spans="1:8" ht="15.75">
      <c r="A32" s="16" t="s">
        <v>813</v>
      </c>
      <c r="B32" s="16"/>
      <c r="C32" s="16"/>
      <c r="D32" s="16"/>
      <c r="E32" s="108" t="s">
        <v>602</v>
      </c>
      <c r="F32" s="16"/>
      <c r="G32" s="16" t="s">
        <v>603</v>
      </c>
      <c r="H32" s="16"/>
    </row>
    <row r="33" spans="1:6" ht="15.75">
      <c r="A33" s="16"/>
      <c r="B33" s="16"/>
      <c r="C33" s="16"/>
      <c r="D33" s="16"/>
      <c r="F33" s="16"/>
    </row>
    <row r="34" spans="1:4" ht="15.75">
      <c r="A34" s="16"/>
      <c r="B34" s="16"/>
      <c r="D34" s="16"/>
    </row>
  </sheetData>
  <sheetProtection/>
  <mergeCells count="13">
    <mergeCell ref="A18:A20"/>
    <mergeCell ref="B18:D18"/>
    <mergeCell ref="E18:G18"/>
    <mergeCell ref="H18:J18"/>
    <mergeCell ref="B8:B9"/>
    <mergeCell ref="D8:D9"/>
    <mergeCell ref="M2:N2"/>
    <mergeCell ref="A8:A9"/>
    <mergeCell ref="E8:E9"/>
    <mergeCell ref="F8:G8"/>
    <mergeCell ref="H8:H9"/>
    <mergeCell ref="C8:C9"/>
    <mergeCell ref="A5:H5"/>
  </mergeCells>
  <printOptions/>
  <pageMargins left="0.7" right="0.7" top="0.75" bottom="0.75" header="0.3" footer="0.3"/>
  <pageSetup fitToHeight="1" fitToWidth="1" orientation="landscape" paperSize="9" scale="71" r:id="rId1"/>
  <ignoredErrors>
    <ignoredError sqref="A10:A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0"/>
  <sheetViews>
    <sheetView zoomScalePageLayoutView="0" workbookViewId="0" topLeftCell="A1">
      <selection activeCell="I16" sqref="I16"/>
    </sheetView>
  </sheetViews>
  <sheetFormatPr defaultColWidth="9.140625" defaultRowHeight="12.75"/>
  <cols>
    <col min="1" max="1" width="5.421875" style="16" customWidth="1"/>
    <col min="2" max="2" width="18.00390625" style="16" bestFit="1" customWidth="1"/>
    <col min="3" max="3" width="18.00390625" style="16" customWidth="1"/>
    <col min="4" max="4" width="17.421875" style="16" customWidth="1"/>
    <col min="5" max="5" width="17.57421875" style="16" bestFit="1" customWidth="1"/>
    <col min="6" max="6" width="19.421875" style="16" customWidth="1"/>
    <col min="7" max="7" width="15.8515625" style="16" customWidth="1"/>
    <col min="8" max="8" width="17.8515625" style="16" customWidth="1"/>
    <col min="9" max="9" width="22.140625" style="16" customWidth="1"/>
    <col min="10" max="10" width="15.421875" style="16" bestFit="1" customWidth="1"/>
    <col min="11" max="11" width="18.421875" style="16" customWidth="1"/>
    <col min="12" max="16384" width="9.140625" style="16" customWidth="1"/>
  </cols>
  <sheetData>
    <row r="2" spans="2:10" ht="18.75">
      <c r="B2" s="153" t="s">
        <v>742</v>
      </c>
      <c r="C2" s="1" t="s">
        <v>811</v>
      </c>
      <c r="D2" s="46"/>
      <c r="E2" s="46"/>
      <c r="F2" s="22"/>
      <c r="G2" s="22"/>
      <c r="H2" s="22"/>
      <c r="J2" s="11" t="s">
        <v>613</v>
      </c>
    </row>
    <row r="3" spans="2:11" ht="18.75">
      <c r="B3" s="153" t="s">
        <v>818</v>
      </c>
      <c r="C3" s="46" t="s">
        <v>812</v>
      </c>
      <c r="D3" s="46"/>
      <c r="E3" s="46"/>
      <c r="F3" s="22"/>
      <c r="G3" s="22"/>
      <c r="H3" s="22"/>
      <c r="J3" s="11"/>
      <c r="K3" s="11"/>
    </row>
    <row r="6" spans="2:10" ht="20.25">
      <c r="B6" s="608" t="s">
        <v>714</v>
      </c>
      <c r="C6" s="608"/>
      <c r="D6" s="608"/>
      <c r="E6" s="608"/>
      <c r="F6" s="608"/>
      <c r="G6" s="608"/>
      <c r="H6" s="608"/>
      <c r="I6" s="608"/>
      <c r="J6" s="17"/>
    </row>
    <row r="7" spans="2:10" ht="0.75" customHeight="1" thickBot="1">
      <c r="B7" s="10"/>
      <c r="C7" s="10"/>
      <c r="D7" s="10"/>
      <c r="E7" s="10"/>
      <c r="F7" s="10"/>
      <c r="G7" s="10"/>
      <c r="H7" s="10"/>
      <c r="I7" s="10"/>
      <c r="J7" s="11" t="s">
        <v>264</v>
      </c>
    </row>
    <row r="8" spans="1:10" s="114" customFormat="1" ht="91.5" customHeight="1" thickBot="1">
      <c r="A8" s="218"/>
      <c r="B8" s="221" t="s">
        <v>609</v>
      </c>
      <c r="C8" s="222" t="s">
        <v>659</v>
      </c>
      <c r="D8" s="222" t="s">
        <v>611</v>
      </c>
      <c r="E8" s="222" t="s">
        <v>608</v>
      </c>
      <c r="F8" s="222" t="s">
        <v>612</v>
      </c>
      <c r="G8" s="222" t="s">
        <v>610</v>
      </c>
      <c r="H8" s="222" t="s">
        <v>721</v>
      </c>
      <c r="I8" s="222" t="s">
        <v>722</v>
      </c>
      <c r="J8" s="224" t="s">
        <v>720</v>
      </c>
    </row>
    <row r="9" spans="1:10" s="114" customFormat="1" ht="16.5" thickBot="1">
      <c r="A9" s="218"/>
      <c r="B9" s="221">
        <v>1</v>
      </c>
      <c r="C9" s="223">
        <v>2</v>
      </c>
      <c r="D9" s="222">
        <v>3</v>
      </c>
      <c r="E9" s="222">
        <v>4</v>
      </c>
      <c r="F9" s="223">
        <v>5</v>
      </c>
      <c r="G9" s="222">
        <v>6</v>
      </c>
      <c r="H9" s="222">
        <v>7</v>
      </c>
      <c r="I9" s="223">
        <v>8</v>
      </c>
      <c r="J9" s="224" t="s">
        <v>719</v>
      </c>
    </row>
    <row r="10" spans="1:10" s="114" customFormat="1" ht="15.75">
      <c r="A10" s="218"/>
      <c r="B10" s="229" t="s">
        <v>764</v>
      </c>
      <c r="C10" s="220" t="s">
        <v>766</v>
      </c>
      <c r="D10" s="230" t="s">
        <v>715</v>
      </c>
      <c r="E10" s="145"/>
      <c r="F10" s="220"/>
      <c r="G10" s="145"/>
      <c r="H10" s="145"/>
      <c r="I10" s="220"/>
      <c r="J10" s="228"/>
    </row>
    <row r="11" spans="1:10" ht="15.75">
      <c r="A11" s="219"/>
      <c r="B11" s="217">
        <v>2017</v>
      </c>
      <c r="C11" s="113" t="s">
        <v>770</v>
      </c>
      <c r="D11" s="113">
        <v>2018</v>
      </c>
      <c r="E11" s="19">
        <v>421706</v>
      </c>
      <c r="F11" s="19" t="s">
        <v>771</v>
      </c>
      <c r="G11" s="19" t="s">
        <v>772</v>
      </c>
      <c r="H11" s="19"/>
      <c r="I11" s="19"/>
      <c r="J11" s="107">
        <v>421706</v>
      </c>
    </row>
    <row r="12" spans="1:10" ht="15.75">
      <c r="A12" s="219"/>
      <c r="B12" s="217">
        <v>2018</v>
      </c>
      <c r="C12" s="113" t="s">
        <v>808</v>
      </c>
      <c r="D12" s="113">
        <v>2019</v>
      </c>
      <c r="E12" s="516">
        <v>684150</v>
      </c>
      <c r="F12" s="361" t="s">
        <v>809</v>
      </c>
      <c r="G12" s="517" t="s">
        <v>810</v>
      </c>
      <c r="H12" s="361"/>
      <c r="I12" s="361"/>
      <c r="J12" s="170">
        <v>684150</v>
      </c>
    </row>
    <row r="13" spans="1:10" ht="16.5" thickBot="1">
      <c r="A13" s="219"/>
      <c r="B13" s="225" t="s">
        <v>658</v>
      </c>
      <c r="C13" s="226"/>
      <c r="D13" s="226" t="s">
        <v>658</v>
      </c>
      <c r="E13" s="105"/>
      <c r="F13" s="105"/>
      <c r="G13" s="105"/>
      <c r="H13" s="105"/>
      <c r="I13" s="105"/>
      <c r="J13" s="170"/>
    </row>
    <row r="14" ht="15.75">
      <c r="J14" s="227"/>
    </row>
    <row r="15" spans="2:8" ht="15.75">
      <c r="B15" s="16" t="s">
        <v>718</v>
      </c>
      <c r="H15" s="115"/>
    </row>
    <row r="16" spans="2:8" ht="15.75">
      <c r="B16" s="16" t="s">
        <v>716</v>
      </c>
      <c r="H16" s="115"/>
    </row>
    <row r="17" spans="2:8" ht="15.75" customHeight="1">
      <c r="B17" s="115" t="s">
        <v>717</v>
      </c>
      <c r="C17" s="115"/>
      <c r="D17" s="115"/>
      <c r="H17" s="360"/>
    </row>
    <row r="18" spans="2:8" ht="15.75">
      <c r="B18" s="115"/>
      <c r="C18" s="115"/>
      <c r="D18" s="115"/>
      <c r="H18" s="360"/>
    </row>
    <row r="20" spans="2:8" ht="15.75">
      <c r="B20" s="48" t="s">
        <v>815</v>
      </c>
      <c r="C20" s="48"/>
      <c r="D20" s="47"/>
      <c r="E20" s="47"/>
      <c r="F20" s="29" t="s">
        <v>55</v>
      </c>
      <c r="H20" s="16" t="s">
        <v>603</v>
      </c>
    </row>
  </sheetData>
  <sheetProtection/>
  <mergeCells count="1">
    <mergeCell ref="B6:I6"/>
  </mergeCells>
  <printOptions/>
  <pageMargins left="0.7" right="0.7" top="0.75" bottom="0.75" header="0.3" footer="0.3"/>
  <pageSetup fitToHeight="0" fitToWidth="1" orientation="landscape"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User</cp:lastModifiedBy>
  <cp:lastPrinted>2020-01-27T12:01:36Z</cp:lastPrinted>
  <dcterms:created xsi:type="dcterms:W3CDTF">2013-03-12T08:27:17Z</dcterms:created>
  <dcterms:modified xsi:type="dcterms:W3CDTF">2020-01-31T07:46:29Z</dcterms:modified>
  <cp:category/>
  <cp:version/>
  <cp:contentType/>
  <cp:contentStatus/>
</cp:coreProperties>
</file>