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tabRatio="892" firstSheet="1" activeTab="1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'Донације'!$A$1:$J$31</definedName>
    <definedName name="_xlnm.Print_Area" localSheetId="4">'Запослени'!$A$1:$E$31</definedName>
    <definedName name="_xlnm.Print_Area" localSheetId="3">'Зараде '!$B$1:$H$48</definedName>
    <definedName name="_xlnm.Print_Area" localSheetId="9">'Кредити'!$A$1:$V$34</definedName>
    <definedName name="_xlnm.Print_Area" localSheetId="6">'Субвенције'!$A$3:$F$56</definedName>
    <definedName name="_xlnm.Print_Area" localSheetId="5">'Цене'!#REF!</definedName>
  </definedNames>
  <calcPr fullCalcOnLoad="1"/>
</workbook>
</file>

<file path=xl/sharedStrings.xml><?xml version="1.0" encoding="utf-8"?>
<sst xmlns="http://schemas.openxmlformats.org/spreadsheetml/2006/main" count="1175" uniqueCount="872">
  <si>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</si>
  <si>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</si>
  <si>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</si>
  <si>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</si>
  <si>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</si>
  <si>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</si>
  <si>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 xml:space="preserve">  </t>
  </si>
  <si>
    <t>Р. бр.</t>
  </si>
  <si>
    <t>Позиција</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</si>
  <si>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</si>
  <si>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</si>
  <si>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</si>
  <si>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</si>
  <si>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</si>
  <si>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</si>
  <si>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</si>
  <si>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</si>
  <si>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</si>
  <si>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</si>
  <si>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</si>
  <si>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</si>
  <si>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</si>
  <si>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</si>
  <si>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</si>
  <si>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</si>
  <si>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</si>
  <si>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</si>
  <si>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</si>
  <si>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</si>
  <si>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</si>
  <si>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</si>
  <si>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</si>
  <si>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</si>
  <si>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</si>
  <si>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</si>
  <si>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</si>
  <si>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</si>
  <si>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</si>
  <si>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</si>
  <si>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</si>
  <si>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</si>
  <si>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</si>
  <si>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</si>
  <si>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</si>
  <si>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</si>
  <si>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</si>
  <si>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</si>
  <si>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</si>
  <si>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</si>
  <si>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</si>
  <si>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</si>
  <si>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</si>
  <si>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СРЕДСТВА ЗА ПОСЕБНЕ НАМЕНЕ</t>
  </si>
  <si>
    <t>Остало</t>
  </si>
  <si>
    <t xml:space="preserve">КРЕДИТНА ЗАДУЖЕНОСТ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</si>
  <si>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</si>
  <si>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</si>
  <si>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</si>
  <si>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</si>
  <si>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</si>
  <si>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</si>
  <si>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</si>
  <si>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</si>
  <si>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</si>
  <si>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</si>
  <si>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</si>
  <si>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</si>
  <si>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</si>
  <si>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</si>
  <si>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</si>
  <si>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</si>
  <si>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</si>
  <si>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</si>
  <si>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</si>
  <si>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</si>
  <si>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</si>
  <si>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</si>
  <si>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</si>
  <si>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</si>
  <si>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</si>
  <si>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</si>
  <si>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</si>
  <si>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</si>
  <si>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</si>
  <si>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</si>
  <si>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</si>
  <si>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</si>
  <si>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</si>
  <si>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</si>
  <si>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</si>
  <si>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</si>
  <si>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</si>
  <si>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</si>
  <si>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</si>
  <si>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</si>
  <si>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</si>
  <si>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</si>
  <si>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</si>
  <si>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</si>
  <si>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</si>
  <si>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</si>
  <si>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</si>
  <si>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</si>
  <si>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</si>
  <si>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</si>
  <si>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</si>
  <si>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</si>
  <si>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</si>
  <si>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</si>
  <si>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</si>
  <si>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</si>
  <si>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</si>
  <si>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</si>
  <si>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</si>
  <si>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</si>
  <si>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</si>
  <si>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</si>
  <si>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</si>
  <si>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</si>
  <si>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</si>
  <si>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</si>
  <si>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</si>
  <si>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</si>
  <si>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</si>
  <si>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</si>
  <si>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</si>
  <si>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</si>
  <si>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</si>
  <si>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</si>
  <si>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</si>
  <si>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</si>
  <si>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</si>
  <si>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</si>
  <si>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</si>
  <si>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</si>
  <si>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</si>
  <si>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</si>
  <si>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</si>
  <si>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</si>
  <si>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</si>
  <si>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</si>
  <si>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</si>
  <si>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</si>
  <si>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</si>
  <si>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</si>
  <si>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</si>
  <si>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</si>
  <si>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</si>
  <si>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</si>
  <si>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</si>
  <si>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</si>
  <si>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</si>
  <si>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</si>
  <si>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</si>
  <si>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</si>
  <si>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</si>
  <si>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</si>
  <si>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</si>
  <si>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</si>
  <si>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</si>
  <si>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</si>
  <si>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</si>
  <si>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</si>
  <si>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</si>
  <si>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</si>
  <si>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</si>
  <si>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</si>
  <si>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</si>
  <si>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</si>
  <si>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</si>
  <si>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</si>
  <si>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</si>
  <si>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</si>
  <si>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</si>
  <si>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</si>
  <si>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</si>
  <si>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</si>
  <si>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</si>
  <si>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</si>
  <si>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</si>
  <si>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</si>
  <si>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</si>
  <si>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</si>
  <si>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</si>
  <si>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</si>
  <si>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</si>
  <si>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</si>
  <si>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</si>
  <si>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</si>
  <si>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</si>
  <si>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</si>
  <si>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</si>
  <si>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</si>
  <si>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</si>
  <si>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</si>
  <si>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</si>
  <si>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</si>
  <si>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</si>
  <si>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</si>
  <si>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</si>
  <si>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</si>
  <si>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</si>
  <si>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</si>
  <si>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</si>
  <si>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</si>
  <si>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</si>
  <si>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</si>
  <si>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</si>
  <si>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</si>
  <si>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</si>
  <si>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</si>
  <si>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</si>
  <si>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</si>
  <si>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</si>
  <si>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</si>
  <si>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</si>
  <si>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</si>
  <si>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</si>
  <si>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</si>
  <si>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</si>
  <si>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</si>
  <si>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</si>
  <si>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</si>
  <si>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</si>
  <si>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</si>
  <si>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</si>
  <si>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</si>
  <si>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</si>
  <si>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</si>
  <si>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</si>
  <si>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</si>
  <si>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</si>
  <si>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</si>
  <si>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</si>
  <si>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</si>
  <si>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</si>
  <si>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</si>
  <si>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</si>
  <si>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</si>
  <si>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</si>
  <si>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</si>
  <si>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</si>
  <si>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</si>
  <si>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</si>
  <si>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</si>
  <si>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</si>
  <si>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</si>
  <si>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</si>
  <si>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</si>
  <si>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</si>
  <si>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</si>
  <si>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</si>
  <si>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</si>
  <si>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</si>
  <si>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</si>
  <si>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</si>
  <si>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</si>
  <si>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</si>
  <si>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</si>
  <si>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</si>
  <si>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</si>
  <si>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</si>
  <si>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</si>
  <si>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</si>
  <si>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</si>
  <si>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</si>
  <si>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</si>
  <si>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</si>
  <si>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</si>
  <si>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</si>
  <si>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</si>
  <si>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</si>
  <si>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</si>
  <si>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</si>
  <si>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</si>
  <si>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</si>
  <si>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</si>
  <si>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</si>
  <si>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</si>
  <si>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</si>
  <si>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</si>
  <si>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</si>
  <si>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</si>
  <si>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</si>
  <si>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</si>
  <si>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</si>
  <si>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</si>
  <si>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</si>
  <si>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</si>
  <si>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</si>
  <si>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</si>
  <si>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</si>
  <si>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</si>
  <si>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</si>
  <si>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</si>
  <si>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</si>
  <si>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</si>
  <si>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</si>
  <si>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</si>
  <si>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</si>
  <si>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</si>
  <si>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</si>
  <si>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</si>
  <si>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</si>
  <si>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</si>
  <si>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</si>
  <si>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</si>
  <si>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</si>
  <si>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</si>
  <si>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</si>
  <si>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</si>
  <si>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</si>
  <si>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</si>
  <si>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</si>
  <si>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</si>
  <si>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</si>
  <si>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</si>
  <si>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</si>
  <si>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</si>
  <si>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</si>
  <si>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</si>
  <si>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</si>
  <si>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</si>
  <si>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</si>
  <si>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</si>
  <si>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</si>
  <si>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</si>
  <si>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</si>
  <si>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</si>
  <si>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</si>
  <si>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</si>
  <si>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</si>
  <si>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</si>
  <si>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</si>
  <si>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</si>
  <si>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</si>
  <si>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</si>
  <si>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</si>
  <si>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</si>
  <si>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</si>
  <si>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</si>
  <si>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</si>
  <si>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</si>
  <si>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</si>
  <si>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</si>
  <si>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</si>
  <si>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</si>
  <si>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</si>
  <si>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</si>
  <si>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</si>
  <si>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</si>
  <si>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</si>
  <si>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</si>
  <si>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</si>
  <si>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</si>
  <si>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</si>
  <si>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</si>
  <si>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</si>
  <si>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</si>
  <si>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</si>
  <si>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</si>
  <si>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</si>
  <si>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</si>
  <si>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</si>
  <si>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</si>
  <si>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</si>
  <si>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</si>
  <si>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</si>
  <si>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</si>
  <si>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</si>
  <si>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</si>
  <si>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</si>
  <si>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</si>
  <si>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</si>
  <si>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</si>
  <si>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</si>
  <si>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</si>
  <si>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</si>
  <si>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</si>
  <si>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</si>
  <si>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</si>
  <si>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</si>
  <si>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</si>
  <si>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</si>
  <si>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</si>
  <si>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</si>
  <si>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</si>
  <si>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</si>
  <si>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</si>
  <si>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</si>
  <si>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</si>
  <si>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</si>
  <si>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</si>
  <si>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</si>
  <si>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</si>
  <si>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</si>
  <si>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</si>
  <si>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</si>
  <si>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</si>
  <si>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</si>
  <si>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</si>
  <si>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</si>
  <si>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</si>
  <si>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</si>
  <si>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</si>
  <si>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</si>
  <si>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</si>
  <si>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</si>
  <si>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</si>
  <si>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</si>
  <si>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</si>
  <si>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</si>
  <si>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</si>
  <si>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</si>
  <si>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</si>
  <si>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</si>
  <si>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</si>
  <si>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</si>
  <si>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</si>
  <si>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</si>
  <si>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</si>
  <si>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</si>
  <si>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</si>
  <si>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</si>
  <si>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</si>
  <si>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</si>
  <si>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</si>
  <si>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</si>
  <si>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</si>
  <si>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</si>
  <si>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</si>
  <si>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</si>
  <si>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</si>
  <si>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</si>
  <si>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</si>
  <si>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</si>
  <si>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</si>
  <si>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</si>
  <si>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</si>
  <si>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</si>
  <si>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</si>
  <si>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</si>
  <si>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</si>
  <si>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</si>
  <si>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</si>
  <si>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</si>
  <si>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</si>
  <si>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</si>
  <si>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</si>
  <si>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</si>
  <si>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</si>
  <si>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</si>
  <si>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</si>
  <si>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</si>
  <si>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</si>
  <si>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</si>
  <si>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</si>
  <si>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</si>
  <si>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</si>
  <si>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</si>
  <si>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</si>
  <si>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</si>
  <si>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</si>
  <si>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</si>
  <si>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</si>
  <si>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</si>
  <si>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</si>
  <si>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</si>
  <si>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</si>
  <si>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</si>
  <si>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</si>
  <si>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</si>
  <si>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</si>
  <si>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</si>
  <si>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</si>
  <si>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</si>
  <si>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</si>
  <si>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</si>
  <si>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</si>
  <si>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</si>
  <si>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</si>
  <si>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</si>
  <si>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</si>
  <si>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</si>
  <si>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</si>
  <si>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</si>
  <si>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</si>
  <si>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</si>
  <si>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</si>
  <si>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</si>
  <si>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</si>
  <si>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</si>
  <si>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</si>
  <si>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</si>
  <si>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</si>
  <si>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</si>
  <si>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</si>
  <si>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</si>
  <si>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</si>
  <si>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</si>
  <si>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</si>
  <si>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</si>
  <si>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</si>
  <si>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</si>
  <si>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</si>
  <si>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</si>
  <si>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</si>
  <si>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</si>
  <si>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</si>
  <si>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</si>
  <si>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</si>
  <si>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</si>
  <si>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</si>
  <si>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</si>
  <si>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</si>
  <si>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</si>
  <si>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</si>
  <si>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</si>
  <si>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</si>
  <si>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</si>
  <si>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</si>
  <si>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</si>
  <si>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</si>
  <si>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</si>
  <si>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</si>
  <si>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</si>
  <si>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</si>
  <si>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</si>
  <si>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</si>
  <si>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</si>
  <si>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</si>
  <si>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</si>
  <si>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</si>
  <si>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</si>
  <si>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</si>
  <si>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</si>
  <si>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</si>
  <si>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</si>
  <si>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</si>
  <si>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</si>
  <si>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</si>
  <si>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</si>
  <si>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</si>
  <si>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</si>
  <si>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</si>
  <si>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</si>
  <si>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</si>
  <si>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</si>
  <si>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</si>
  <si>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</si>
  <si>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</si>
  <si>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</si>
  <si>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</si>
  <si>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</si>
  <si>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</si>
  <si>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</si>
  <si>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</si>
  <si>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</si>
  <si>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</si>
  <si>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</si>
  <si>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</si>
  <si>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</si>
  <si>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</si>
  <si>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</si>
  <si>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</si>
  <si>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</si>
  <si>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</si>
  <si>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</si>
  <si>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</si>
  <si>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</si>
  <si>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</si>
  <si>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</si>
  <si>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</si>
  <si>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</si>
  <si>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</si>
  <si>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</si>
  <si>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</si>
  <si>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</si>
  <si>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</si>
  <si>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</si>
  <si>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</si>
  <si>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</si>
  <si>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</si>
  <si>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</si>
  <si>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</si>
  <si>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</si>
  <si>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</si>
  <si>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</si>
  <si>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</si>
  <si>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</si>
  <si>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</si>
  <si>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</si>
  <si>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</si>
  <si>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</si>
  <si>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</si>
  <si>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</si>
  <si>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</si>
  <si>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</si>
  <si>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</si>
  <si>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</si>
  <si>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</si>
  <si>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</si>
  <si>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</si>
  <si>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</si>
  <si>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</si>
  <si>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</si>
  <si>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</si>
  <si>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</si>
  <si>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</si>
  <si>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</si>
  <si>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</si>
  <si>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</si>
  <si>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</si>
  <si>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</si>
  <si>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</si>
  <si>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</si>
  <si>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</si>
  <si>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</si>
  <si>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</si>
  <si>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</si>
  <si>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</si>
  <si>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</si>
  <si>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</si>
  <si>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</si>
  <si>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</si>
  <si>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</si>
  <si>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</si>
  <si>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</si>
  <si>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</si>
  <si>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</si>
  <si>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</si>
  <si>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</si>
  <si>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</si>
  <si>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</si>
  <si>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</si>
  <si>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</si>
  <si>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</si>
  <si>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</si>
  <si>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</si>
  <si>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Датум: _________________________</t>
  </si>
  <si>
    <t xml:space="preserve">                                                    Овлашћено лице: ____________________________________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</si>
  <si>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</si>
  <si>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</si>
  <si>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</si>
  <si>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</si>
  <si>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</si>
  <si>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</si>
  <si>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</si>
  <si>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</si>
  <si>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</si>
  <si>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</si>
  <si>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</si>
  <si>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</si>
  <si>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</si>
  <si>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</si>
  <si>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</si>
  <si>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</si>
  <si>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</si>
  <si>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</si>
  <si>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</si>
  <si>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</si>
  <si>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</si>
  <si>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</si>
  <si>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</si>
  <si>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</si>
  <si>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</si>
  <si>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</si>
  <si>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</si>
  <si>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</si>
  <si>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</si>
  <si>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</si>
  <si>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</si>
  <si>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</si>
  <si>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</si>
  <si>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</si>
  <si>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</si>
  <si>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</si>
  <si>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</si>
  <si>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</si>
  <si>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</si>
  <si>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</si>
  <si>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</si>
  <si>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</si>
  <si>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</si>
  <si>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</si>
  <si>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</si>
  <si>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</si>
  <si>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</si>
  <si>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</si>
  <si>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</si>
  <si>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</si>
  <si>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</si>
  <si>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</si>
  <si>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</si>
  <si>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</si>
  <si>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</si>
  <si>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</si>
  <si>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</si>
  <si>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</si>
  <si>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</si>
  <si>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</si>
  <si>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</si>
  <si>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</si>
  <si>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</si>
  <si>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</si>
  <si>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</si>
  <si>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</si>
  <si>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</si>
  <si>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</si>
  <si>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</si>
  <si>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</si>
  <si>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</si>
  <si>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</si>
  <si>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</si>
  <si>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</si>
  <si>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</si>
  <si>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</si>
  <si>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 xml:space="preserve">          201_²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</si>
  <si>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</si>
  <si>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</si>
  <si>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</si>
  <si>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</si>
  <si>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</si>
  <si>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</si>
  <si>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</si>
  <si>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</si>
  <si>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</si>
  <si>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</si>
  <si>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</si>
  <si>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</si>
  <si>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</si>
  <si>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</si>
  <si>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</si>
  <si>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</si>
  <si>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</si>
  <si>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</si>
  <si>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</si>
  <si>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</si>
  <si>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</si>
  <si>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</si>
  <si>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01.01.-31.03.гггг</t>
  </si>
  <si>
    <t>01.01.-30.06.гггг</t>
  </si>
  <si>
    <t>01.01.-30.09.гггг</t>
  </si>
  <si>
    <t>01.01.-31.12.гггг</t>
  </si>
  <si>
    <t>Отказ уговора</t>
  </si>
  <si>
    <t>истек рока на који је уговор закључен</t>
  </si>
  <si>
    <t>пријем због повећаног обима посла</t>
  </si>
  <si>
    <t>Покрајински фонд за развој пољопривреде</t>
  </si>
  <si>
    <t>Матични број: 08128260</t>
  </si>
  <si>
    <t>Текући рачун</t>
  </si>
  <si>
    <t>Комерцијална банка</t>
  </si>
  <si>
    <t>Војвођанска банка</t>
  </si>
  <si>
    <t>Нлб банка</t>
  </si>
  <si>
    <t>Банка Интеза</t>
  </si>
  <si>
    <t>Војвођанска банка(боловање)</t>
  </si>
  <si>
    <t>Војвођанска банка(наменски)</t>
  </si>
  <si>
    <t>Поштанска штедионица</t>
  </si>
  <si>
    <t>НБС (Трезор)</t>
  </si>
  <si>
    <t>Благајна динара</t>
  </si>
  <si>
    <t>Хов-готовински еквиваленти</t>
  </si>
  <si>
    <t>прелазак са привремено повремених послова на одређено</t>
  </si>
  <si>
    <t>привремени и повремени послови-јавни радови</t>
  </si>
  <si>
    <t>пријем због одсутности запосленог</t>
  </si>
  <si>
    <t>престанак потребе за рад</t>
  </si>
  <si>
    <t>одлазак у пензију</t>
  </si>
  <si>
    <r>
      <t xml:space="preserve">           2016 </t>
    </r>
    <r>
      <rPr>
        <b/>
        <sz val="12"/>
        <rFont val="Calibri"/>
        <family val="2"/>
      </rPr>
      <t>¹</t>
    </r>
  </si>
  <si>
    <t>Ракика по основу привременог умањења основица</t>
  </si>
  <si>
    <t>16.233.842,1</t>
  </si>
  <si>
    <t xml:space="preserve">Текући наменски рачун </t>
  </si>
  <si>
    <t>31.12.2018.</t>
  </si>
  <si>
    <t>Српска банка</t>
  </si>
  <si>
    <t>4.217.060,45</t>
  </si>
  <si>
    <t>разлика</t>
  </si>
  <si>
    <t>562-5/2018</t>
  </si>
  <si>
    <t>30.11.2018.</t>
  </si>
  <si>
    <t xml:space="preserve"> 01.01 - 31.03.2019.</t>
  </si>
  <si>
    <t xml:space="preserve">Индекс 
 реализација                    01.01. -31.03/  2019                 план 01.01. -31.03.2019. </t>
  </si>
  <si>
    <t>Реализација 
01.01-31.12.2018      Претходна година</t>
  </si>
  <si>
    <t>План за
01.01-31.12.2019.             Текућа година</t>
  </si>
  <si>
    <t>Датум: 30.04.2019.</t>
  </si>
  <si>
    <t>Стање на дан 
31.12.2018.
Претходна година</t>
  </si>
  <si>
    <t>Планирано стање 
на дан 31.12.2019. Текућа година</t>
  </si>
  <si>
    <t>31.03.2019.</t>
  </si>
  <si>
    <t>Индекс реализација 31.03.2019./                  план 31.03.2019.</t>
  </si>
  <si>
    <t>у периоду од 01.01. до 31.03.2019.године</t>
  </si>
  <si>
    <t>Реализација 
01.01-31.12.2018.      Претходна година</t>
  </si>
  <si>
    <t>План за
01.01-31.12.2019            Текућа година</t>
  </si>
  <si>
    <t>01.01. - 31.03.2019.</t>
  </si>
  <si>
    <t>Индекс 
 реализација                    01.01. -31.03.2019./                   план01.01. -31.03.2019.</t>
  </si>
  <si>
    <t>Стање на дан 31.12.2018 године*</t>
  </si>
  <si>
    <t>30.04.2019.</t>
  </si>
  <si>
    <t>Претходна година
2018</t>
  </si>
  <si>
    <t>План за период 01.01-31.12.2019 текућа година</t>
  </si>
  <si>
    <t>Период од 01.01. до 31.03.2019.</t>
  </si>
  <si>
    <t>Период од 01.01. до 30.06.2019.</t>
  </si>
  <si>
    <t>Период од 01.01. до 30.09.2019.</t>
  </si>
  <si>
    <t>Период од 01.01. до 31.12.2019.</t>
  </si>
  <si>
    <t>План за
01.01-31.12.2018.             Претходна  година</t>
  </si>
  <si>
    <t>Индекс 
 реализација 01.01. -31.03.2019./                    план 01.01. -31.03.2019.</t>
  </si>
  <si>
    <t xml:space="preserve">Датум: 30.04.2019.                                                                                                                                        </t>
  </si>
  <si>
    <t>Стање кредитне задужености 
на 31.12.2018.године у оригиналној валути</t>
  </si>
  <si>
    <t>Стање кредитне задужености 
на 31.12.2018 године у динарима</t>
  </si>
  <si>
    <t>161573,20</t>
  </si>
  <si>
    <t>4901,53</t>
  </si>
  <si>
    <t>3285,81</t>
  </si>
  <si>
    <t xml:space="preserve">Датум: 30.04.2019.                                                                                                                                            </t>
  </si>
  <si>
    <t>30.06.2019.</t>
  </si>
  <si>
    <t>30.09.2019.</t>
  </si>
  <si>
    <t>31.12.2019.</t>
  </si>
  <si>
    <t xml:space="preserve">      на дан 31.03.2019.</t>
  </si>
  <si>
    <t xml:space="preserve">Индекс 
 реализација 01.01. -31.03.2019./                           план 01.01. -31.03.2019. </t>
  </si>
  <si>
    <t>Стање на дан 31.03.2019. године**</t>
  </si>
  <si>
    <t>БИЛАНС УСПЕХА за период 01.01 - 31.03.2019.</t>
  </si>
  <si>
    <t>Предузеће: JKП "7. Октобар"</t>
  </si>
  <si>
    <t>Образац 4</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</si>
  <si>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</si>
  <si>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</si>
  <si>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</si>
  <si>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</si>
  <si>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</si>
  <si>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</si>
  <si>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</si>
  <si>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</si>
  <si>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</si>
  <si>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</si>
  <si>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</si>
  <si>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</si>
  <si>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</si>
  <si>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</si>
  <si>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</si>
  <si>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</si>
  <si>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</si>
  <si>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</si>
  <si>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дец. текуће године</t>
  </si>
  <si>
    <t>дец. претходне године</t>
  </si>
  <si>
    <t>Вода за пиће домаћинства</t>
  </si>
  <si>
    <t>Корисници у индивидуалном становању   (дин/м3)</t>
  </si>
  <si>
    <t>корисници у колективном становању    (дин/м3)</t>
  </si>
  <si>
    <t>Вода за пиће привреда</t>
  </si>
  <si>
    <t>правна лица    (дин/м3)</t>
  </si>
  <si>
    <t>буџетски корисници   (дин/м3)</t>
  </si>
  <si>
    <t>Одвођење отпадних вода домаћинства</t>
  </si>
  <si>
    <t>корисници у индивидуалном становању    (дин/м3)</t>
  </si>
  <si>
    <t>корисници у колективном становању     (дин/м3)</t>
  </si>
  <si>
    <t>Одвођење отпадних вода привреда</t>
  </si>
  <si>
    <t>Гас-јавно снабдевање"енергент"</t>
  </si>
  <si>
    <t>Домаћинства   (дин/м3)</t>
  </si>
  <si>
    <t>Правна лица-мала потрошња  (дин/м3)</t>
  </si>
  <si>
    <t>Правна лица-ванвршна потрошња  (дин/м3)</t>
  </si>
  <si>
    <t>Правна лица-равномерна потрошња  (дин/м3)</t>
  </si>
  <si>
    <t>Правна лица-неравномерна потрошња  (дин/м3)</t>
  </si>
  <si>
    <t>Сакупљање, одвожење и депоновање смећа</t>
  </si>
  <si>
    <t xml:space="preserve">Корисници у индивидуалном и колективном становању за Нови Кнежевац и насељена места (4 пута месечно изношење) </t>
  </si>
  <si>
    <t>132.93 дин/1 члан</t>
  </si>
  <si>
    <t>265.86 дин/2 члана</t>
  </si>
  <si>
    <t>398.79 дин/3 члана</t>
  </si>
  <si>
    <t>531.72 дин/4 члана и више</t>
  </si>
  <si>
    <t>Корисници у индивидуалном становању по насељенимместима ( 2 пута месечно изношење)</t>
  </si>
  <si>
    <t>66.47 дин/1 члан</t>
  </si>
  <si>
    <t>132.93дин/2члана</t>
  </si>
  <si>
    <t>199.40 дин/3члана</t>
  </si>
  <si>
    <t>265.86 дин/4члана и више</t>
  </si>
  <si>
    <t xml:space="preserve">Правна лица   </t>
  </si>
  <si>
    <t>пословни простор  (м2)</t>
  </si>
  <si>
    <t>10.29 дин/м2</t>
  </si>
  <si>
    <t>болнице и буџетске установе   (м2)</t>
  </si>
  <si>
    <t>5.41 дин/м2</t>
  </si>
  <si>
    <t>киосци (м2)</t>
  </si>
  <si>
    <t>67.65 дин/м2</t>
  </si>
  <si>
    <t xml:space="preserve">Датум: 30.04.2019.                                                                                                                                   </t>
  </si>
  <si>
    <t>Oвлашћено лице: ________________________</t>
  </si>
  <si>
    <t>БИЛАНС СТАЊА  на дан 31.03.2019.</t>
  </si>
</sst>
</file>

<file path=xl/styles.xml><?xml version="1.0" encoding="utf-8"?>
<styleSheet xmlns="http://schemas.openxmlformats.org/spreadsheetml/2006/main">
  <numFmts count="3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s>
  <fonts count="76">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b/>
      <sz val="12"/>
      <name val="Calibri"/>
      <family val="2"/>
    </font>
    <font>
      <sz val="12"/>
      <name val="Calibri"/>
      <family val="2"/>
    </font>
    <font>
      <sz val="11"/>
      <color indexed="8"/>
      <name val="Times New Roman"/>
      <family val="1"/>
    </font>
    <font>
      <sz val="22"/>
      <name val="Times New Roman"/>
      <family val="1"/>
    </font>
    <font>
      <sz val="24"/>
      <name val="Times New Roman"/>
      <family val="1"/>
    </font>
    <font>
      <sz val="2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b/>
      <sz val="14"/>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style="medium"/>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color indexed="63"/>
      </left>
      <right>
        <color indexed="63"/>
      </right>
      <top>
        <color indexed="63"/>
      </top>
      <bottom style="medium"/>
    </border>
    <border>
      <left>
        <color indexed="63"/>
      </left>
      <right style="thin"/>
      <top style="thin"/>
      <bottom style="medium"/>
    </border>
    <border>
      <left>
        <color indexed="63"/>
      </left>
      <right style="medium"/>
      <top>
        <color indexed="63"/>
      </top>
      <bottom style="thin"/>
    </border>
    <border>
      <left>
        <color indexed="63"/>
      </left>
      <right style="medium"/>
      <top style="thin"/>
      <bottom style="thin"/>
    </border>
    <border>
      <left style="medium"/>
      <right style="medium"/>
      <top>
        <color indexed="63"/>
      </top>
      <bottom style="thin"/>
    </border>
    <border>
      <left style="medium"/>
      <right style="medium"/>
      <top style="thin"/>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medium"/>
    </border>
    <border>
      <left style="thin"/>
      <right>
        <color indexed="63"/>
      </right>
      <top>
        <color indexed="63"/>
      </top>
      <bottom style="medium"/>
    </border>
    <border>
      <left>
        <color indexed="63"/>
      </left>
      <right style="medium"/>
      <top style="thin"/>
      <bottom style="medium"/>
    </border>
    <border>
      <left style="medium"/>
      <right>
        <color indexed="63"/>
      </right>
      <top>
        <color indexed="63"/>
      </top>
      <bottom>
        <color indexed="63"/>
      </bottom>
    </border>
    <border>
      <left style="thin"/>
      <right style="medium"/>
      <top>
        <color indexed="63"/>
      </top>
      <bottom>
        <color indexed="63"/>
      </bottom>
    </border>
    <border>
      <left style="medium"/>
      <right style="medium"/>
      <top style="medium"/>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style="medium"/>
    </border>
    <border>
      <left style="medium"/>
      <right>
        <color indexed="63"/>
      </right>
      <top style="thin"/>
      <bottom style="thin"/>
    </border>
    <border>
      <left style="medium"/>
      <right style="thin"/>
      <top>
        <color indexed="63"/>
      </top>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medium"/>
      <bottom>
        <color indexed="63"/>
      </bottom>
    </border>
    <border>
      <left style="medium"/>
      <right>
        <color indexed="63"/>
      </right>
      <top style="medium"/>
      <bottom style="thin"/>
    </border>
    <border>
      <left style="medium"/>
      <right>
        <color indexed="63"/>
      </right>
      <top style="medium"/>
      <bottom>
        <color indexed="63"/>
      </bottom>
    </border>
    <border>
      <left>
        <color indexed="63"/>
      </left>
      <right style="medium"/>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color indexed="63"/>
      </top>
      <bottom>
        <color indexed="63"/>
      </bottom>
    </border>
    <border>
      <left style="medium"/>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28"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2" fillId="29" borderId="1" applyNumberFormat="0" applyAlignment="0" applyProtection="0"/>
    <xf numFmtId="0" fontId="63" fillId="0" borderId="6" applyNumberFormat="0" applyFill="0" applyAlignment="0" applyProtection="0"/>
    <xf numFmtId="0" fontId="64" fillId="30" borderId="0" applyNumberFormat="0" applyBorder="0" applyAlignment="0" applyProtection="0"/>
    <xf numFmtId="0" fontId="0" fillId="0" borderId="0">
      <alignment/>
      <protection/>
    </xf>
    <xf numFmtId="0" fontId="0" fillId="31" borderId="7" applyNumberFormat="0" applyFont="0" applyAlignment="0" applyProtection="0"/>
    <xf numFmtId="0" fontId="65" fillId="26"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72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69" fillId="0" borderId="10" xfId="0" applyFont="1" applyBorder="1" applyAlignment="1">
      <alignment horizontal="center" vertical="center"/>
    </xf>
    <xf numFmtId="0" fontId="69"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10" xfId="0" applyFont="1" applyBorder="1" applyAlignment="1">
      <alignment horizontal="center"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70" fillId="0" borderId="11" xfId="0" applyFont="1" applyBorder="1" applyAlignment="1">
      <alignment vertical="center" wrapText="1"/>
    </xf>
    <xf numFmtId="0" fontId="71" fillId="0" borderId="10" xfId="0" applyFont="1" applyBorder="1" applyAlignment="1">
      <alignment horizontal="center" vertical="center" wrapText="1"/>
    </xf>
    <xf numFmtId="0" fontId="71" fillId="0" borderId="11" xfId="0" applyFont="1" applyBorder="1" applyAlignment="1">
      <alignment vertical="center" wrapText="1"/>
    </xf>
    <xf numFmtId="0" fontId="70" fillId="0" borderId="12" xfId="0" applyFont="1" applyBorder="1" applyAlignment="1">
      <alignment vertical="center" wrapText="1"/>
    </xf>
    <xf numFmtId="0" fontId="71"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12" fillId="0" borderId="0" xfId="0" applyFont="1" applyAlignment="1">
      <alignment horizontal="right"/>
    </xf>
    <xf numFmtId="0" fontId="2" fillId="0" borderId="17" xfId="0" applyFont="1" applyBorder="1" applyAlignment="1">
      <alignment horizontal="center" vertical="center" wrapText="1"/>
    </xf>
    <xf numFmtId="0" fontId="70" fillId="0" borderId="17" xfId="0" applyFont="1" applyBorder="1" applyAlignment="1">
      <alignment vertical="center" wrapText="1"/>
    </xf>
    <xf numFmtId="0" fontId="71"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3" fontId="11" fillId="0" borderId="16" xfId="0" applyNumberFormat="1"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vertical="center" wrapText="1"/>
    </xf>
    <xf numFmtId="49" fontId="2" fillId="0" borderId="11" xfId="0" applyNumberFormat="1" applyFont="1" applyBorder="1" applyAlignment="1">
      <alignment horizontal="center" vertical="center"/>
    </xf>
    <xf numFmtId="0" fontId="14" fillId="0" borderId="15" xfId="0" applyFont="1" applyBorder="1" applyAlignment="1">
      <alignment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25" xfId="0" applyFont="1" applyBorder="1" applyAlignment="1">
      <alignment/>
    </xf>
    <xf numFmtId="0" fontId="14" fillId="0" borderId="15" xfId="0" applyFont="1" applyBorder="1" applyAlignment="1">
      <alignment horizontal="center" vertical="center" wrapText="1"/>
    </xf>
    <xf numFmtId="0" fontId="69" fillId="0" borderId="15" xfId="0" applyFont="1" applyBorder="1" applyAlignment="1">
      <alignment horizontal="center" vertical="center"/>
    </xf>
    <xf numFmtId="0" fontId="69" fillId="0" borderId="11" xfId="0" applyFont="1" applyBorder="1" applyAlignment="1">
      <alignment horizontal="center" vertical="center" wrapText="1"/>
    </xf>
    <xf numFmtId="0" fontId="69" fillId="0" borderId="15" xfId="0" applyFont="1" applyBorder="1" applyAlignment="1">
      <alignment/>
    </xf>
    <xf numFmtId="0" fontId="69" fillId="0" borderId="12" xfId="0" applyFont="1" applyBorder="1" applyAlignment="1">
      <alignment horizontal="center" vertical="center" wrapText="1"/>
    </xf>
    <xf numFmtId="0" fontId="69" fillId="0" borderId="13" xfId="0" applyFont="1" applyBorder="1" applyAlignment="1">
      <alignment/>
    </xf>
    <xf numFmtId="0" fontId="69" fillId="0" borderId="14" xfId="0" applyFont="1" applyBorder="1" applyAlignment="1">
      <alignment/>
    </xf>
    <xf numFmtId="0" fontId="2" fillId="0" borderId="26" xfId="0" applyFont="1" applyBorder="1" applyAlignment="1">
      <alignment/>
    </xf>
    <xf numFmtId="0" fontId="14" fillId="0" borderId="11" xfId="0" applyFont="1" applyBorder="1" applyAlignment="1">
      <alignment horizontal="center" vertical="center" wrapText="1"/>
    </xf>
    <xf numFmtId="0" fontId="69" fillId="0" borderId="11" xfId="0" applyFont="1" applyBorder="1" applyAlignment="1">
      <alignment horizontal="center" vertical="center"/>
    </xf>
    <xf numFmtId="0" fontId="69" fillId="0" borderId="11" xfId="0" applyFont="1" applyBorder="1" applyAlignment="1">
      <alignment/>
    </xf>
    <xf numFmtId="0" fontId="69"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4"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11" fillId="34"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7" xfId="0" applyFont="1" applyBorder="1" applyAlignment="1">
      <alignment horizontal="center" vertical="center"/>
    </xf>
    <xf numFmtId="0" fontId="1" fillId="0" borderId="16"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6" xfId="0" applyFont="1" applyBorder="1" applyAlignment="1">
      <alignment/>
    </xf>
    <xf numFmtId="0" fontId="1" fillId="0" borderId="19" xfId="0" applyFont="1" applyBorder="1" applyAlignment="1">
      <alignment horizontal="center" vertical="center" wrapText="1"/>
    </xf>
    <xf numFmtId="0" fontId="1" fillId="0" borderId="31"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2"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3" xfId="0" applyFont="1" applyBorder="1" applyAlignment="1">
      <alignment/>
    </xf>
    <xf numFmtId="0" fontId="8" fillId="0" borderId="28" xfId="0" applyFont="1" applyBorder="1" applyAlignment="1">
      <alignment/>
    </xf>
    <xf numFmtId="0" fontId="1" fillId="0" borderId="30" xfId="0" applyFont="1" applyBorder="1" applyAlignment="1">
      <alignment/>
    </xf>
    <xf numFmtId="0" fontId="2" fillId="0" borderId="34" xfId="0" applyFont="1" applyBorder="1" applyAlignment="1">
      <alignment horizontal="center" vertical="center" wrapText="1"/>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5" xfId="57" applyFont="1" applyBorder="1" applyAlignment="1">
      <alignment horizontal="center" vertical="center" wrapText="1"/>
      <protection/>
    </xf>
    <xf numFmtId="0" fontId="14" fillId="0" borderId="35"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5" borderId="11" xfId="57" applyFont="1" applyFill="1" applyBorder="1" applyAlignment="1">
      <alignmen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0" fontId="13" fillId="35" borderId="35"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5" borderId="10" xfId="57" applyNumberFormat="1" applyFont="1" applyFill="1" applyBorder="1" applyAlignment="1">
      <alignment vertical="center" wrapText="1"/>
      <protection/>
    </xf>
    <xf numFmtId="3" fontId="23" fillId="35" borderId="15" xfId="57" applyNumberFormat="1" applyFont="1" applyFill="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1" fillId="0" borderId="10"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1" fillId="0" borderId="16" xfId="0" applyNumberFormat="1" applyFont="1" applyBorder="1" applyAlignment="1">
      <alignment horizontal="center" vertical="center" wrapText="1"/>
    </xf>
    <xf numFmtId="3" fontId="11" fillId="0" borderId="19" xfId="0" applyNumberFormat="1" applyFont="1" applyBorder="1" applyAlignment="1">
      <alignment horizontal="center" vertical="center" wrapText="1"/>
    </xf>
    <xf numFmtId="3" fontId="11" fillId="0" borderId="10" xfId="0" applyNumberFormat="1" applyFont="1" applyBorder="1" applyAlignment="1">
      <alignment/>
    </xf>
    <xf numFmtId="3" fontId="11" fillId="0" borderId="10" xfId="0" applyNumberFormat="1" applyFont="1" applyFill="1" applyBorder="1" applyAlignment="1">
      <alignment horizontal="left"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2" fillId="0" borderId="10" xfId="0" applyNumberFormat="1" applyFont="1" applyBorder="1" applyAlignment="1">
      <alignment horizontal="right"/>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2" fillId="0" borderId="10" xfId="0" applyNumberFormat="1" applyFont="1" applyFill="1" applyBorder="1" applyAlignment="1" quotePrefix="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10" xfId="0" applyNumberFormat="1" applyFont="1" applyFill="1" applyBorder="1" applyAlignment="1">
      <alignment horizontal="right" vertical="top"/>
    </xf>
    <xf numFmtId="3" fontId="2" fillId="34" borderId="10" xfId="0" applyNumberFormat="1" applyFont="1" applyFill="1" applyBorder="1" applyAlignment="1">
      <alignment horizontal="right"/>
    </xf>
    <xf numFmtId="3" fontId="2" fillId="0" borderId="13" xfId="0" applyNumberFormat="1" applyFont="1" applyBorder="1" applyAlignment="1">
      <alignment horizontal="right"/>
    </xf>
    <xf numFmtId="3" fontId="1" fillId="33" borderId="15" xfId="0" applyNumberFormat="1" applyFont="1" applyFill="1" applyBorder="1" applyAlignment="1">
      <alignment horizontal="center" wrapText="1"/>
    </xf>
    <xf numFmtId="3" fontId="2" fillId="0" borderId="15" xfId="0" applyNumberFormat="1" applyFont="1" applyBorder="1" applyAlignment="1">
      <alignment horizontal="center"/>
    </xf>
    <xf numFmtId="3" fontId="1" fillId="33" borderId="15" xfId="0" applyNumberFormat="1" applyFont="1" applyFill="1" applyBorder="1" applyAlignment="1">
      <alignment horizontal="center"/>
    </xf>
    <xf numFmtId="3" fontId="2" fillId="0" borderId="14" xfId="0" applyNumberFormat="1" applyFont="1" applyBorder="1" applyAlignment="1">
      <alignment horizontal="center"/>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35" xfId="0" applyNumberFormat="1" applyFont="1" applyBorder="1" applyAlignment="1">
      <alignment/>
    </xf>
    <xf numFmtId="3" fontId="2" fillId="0" borderId="36" xfId="0" applyNumberFormat="1" applyFont="1" applyBorder="1" applyAlignment="1">
      <alignment/>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2" xfId="0" applyFont="1" applyBorder="1" applyAlignment="1">
      <alignment horizontal="center" vertical="center" wrapText="1"/>
    </xf>
    <xf numFmtId="0" fontId="12" fillId="0" borderId="35"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37" xfId="0" applyFont="1" applyBorder="1" applyAlignment="1">
      <alignment/>
    </xf>
    <xf numFmtId="49" fontId="12" fillId="0" borderId="31"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38" xfId="0" applyNumberFormat="1" applyFont="1" applyBorder="1" applyAlignment="1">
      <alignment horizontal="center" vertical="center"/>
    </xf>
    <xf numFmtId="49" fontId="16" fillId="0" borderId="39" xfId="0" applyNumberFormat="1" applyFont="1" applyBorder="1" applyAlignment="1">
      <alignment horizontal="center" vertical="center"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12" fillId="34" borderId="37" xfId="0" applyFont="1" applyFill="1" applyBorder="1" applyAlignment="1">
      <alignment/>
    </xf>
    <xf numFmtId="0" fontId="12" fillId="34" borderId="13" xfId="0" applyFont="1" applyFill="1" applyBorder="1" applyAlignment="1">
      <alignment/>
    </xf>
    <xf numFmtId="0" fontId="12" fillId="34" borderId="36" xfId="0" applyFont="1" applyFill="1" applyBorder="1" applyAlignment="1">
      <alignment/>
    </xf>
    <xf numFmtId="49" fontId="12" fillId="35"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32"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11" fillId="0" borderId="0" xfId="0" applyFont="1" applyBorder="1" applyAlignment="1">
      <alignment/>
    </xf>
    <xf numFmtId="0" fontId="2" fillId="0" borderId="0" xfId="0" applyFont="1" applyBorder="1" applyAlignment="1">
      <alignment horizontal="center" vertical="center"/>
    </xf>
    <xf numFmtId="0" fontId="2" fillId="0" borderId="26"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0" fontId="2" fillId="0" borderId="0" xfId="0" applyFont="1" applyAlignment="1">
      <alignment horizontal="center" wrapText="1"/>
    </xf>
    <xf numFmtId="0" fontId="2" fillId="0" borderId="35" xfId="0" applyFont="1" applyBorder="1" applyAlignment="1">
      <alignment/>
    </xf>
    <xf numFmtId="0" fontId="72" fillId="0" borderId="0" xfId="0" applyFont="1" applyAlignment="1">
      <alignment/>
    </xf>
    <xf numFmtId="0" fontId="72" fillId="0" borderId="0" xfId="0" applyFont="1" applyFill="1" applyBorder="1" applyAlignment="1">
      <alignment horizontal="center" vertical="center" wrapText="1"/>
    </xf>
    <xf numFmtId="0" fontId="72" fillId="0" borderId="0" xfId="0" applyFont="1" applyBorder="1" applyAlignment="1">
      <alignment horizontal="right"/>
    </xf>
    <xf numFmtId="0" fontId="72" fillId="0" borderId="0" xfId="0" applyFont="1" applyBorder="1" applyAlignment="1">
      <alignment/>
    </xf>
    <xf numFmtId="0" fontId="72" fillId="0" borderId="42"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43" xfId="0" applyNumberFormat="1" applyFont="1" applyFill="1" applyBorder="1" applyAlignment="1" applyProtection="1">
      <alignment horizontal="center" vertical="center" wrapText="1"/>
      <protection/>
    </xf>
    <xf numFmtId="0" fontId="72" fillId="0" borderId="44" xfId="0" applyFont="1" applyBorder="1" applyAlignment="1">
      <alignment horizontal="right"/>
    </xf>
    <xf numFmtId="0" fontId="72" fillId="0" borderId="45" xfId="0" applyFont="1" applyBorder="1" applyAlignment="1">
      <alignment horizontal="right"/>
    </xf>
    <xf numFmtId="49" fontId="15" fillId="33" borderId="40" xfId="0" applyNumberFormat="1" applyFont="1" applyFill="1" applyBorder="1" applyAlignment="1" applyProtection="1">
      <alignment horizontal="center" vertical="center" wrapText="1"/>
      <protection/>
    </xf>
    <xf numFmtId="0" fontId="72" fillId="0" borderId="46" xfId="0" applyFont="1" applyBorder="1" applyAlignment="1">
      <alignment horizontal="right"/>
    </xf>
    <xf numFmtId="0" fontId="72" fillId="0" borderId="34" xfId="0" applyFont="1" applyBorder="1" applyAlignment="1">
      <alignment horizontal="right"/>
    </xf>
    <xf numFmtId="0" fontId="72" fillId="0" borderId="47" xfId="0" applyFont="1" applyBorder="1" applyAlignment="1">
      <alignment horizontal="right"/>
    </xf>
    <xf numFmtId="0" fontId="72" fillId="33" borderId="48" xfId="0" applyFont="1" applyFill="1" applyBorder="1" applyAlignment="1">
      <alignment horizontal="right" vertical="center"/>
    </xf>
    <xf numFmtId="0" fontId="72" fillId="33" borderId="48" xfId="0" applyFont="1" applyFill="1" applyBorder="1" applyAlignment="1">
      <alignment/>
    </xf>
    <xf numFmtId="49" fontId="15" fillId="33" borderId="49" xfId="0" applyNumberFormat="1" applyFont="1" applyFill="1" applyBorder="1" applyAlignment="1" applyProtection="1">
      <alignment horizontal="center" vertical="center" wrapText="1"/>
      <protection/>
    </xf>
    <xf numFmtId="0" fontId="72" fillId="33" borderId="50" xfId="0" applyFont="1" applyFill="1" applyBorder="1" applyAlignment="1">
      <alignment/>
    </xf>
    <xf numFmtId="0" fontId="27" fillId="33" borderId="40" xfId="0" applyFont="1" applyFill="1" applyBorder="1" applyAlignment="1" applyProtection="1">
      <alignment horizontal="center" vertical="center" wrapText="1"/>
      <protection/>
    </xf>
    <xf numFmtId="0" fontId="72" fillId="0" borderId="46" xfId="0" applyFont="1" applyBorder="1" applyAlignment="1">
      <alignment horizontal="center" vertical="center"/>
    </xf>
    <xf numFmtId="0" fontId="72" fillId="0" borderId="34" xfId="0" applyFont="1" applyBorder="1" applyAlignment="1">
      <alignment horizontal="center" vertical="center"/>
    </xf>
    <xf numFmtId="0" fontId="73" fillId="0" borderId="0" xfId="0" applyFont="1" applyAlignment="1">
      <alignment/>
    </xf>
    <xf numFmtId="0" fontId="72" fillId="0" borderId="42" xfId="0" applyFont="1" applyBorder="1" applyAlignment="1">
      <alignment horizontal="right"/>
    </xf>
    <xf numFmtId="3" fontId="72" fillId="0" borderId="31" xfId="0" applyNumberFormat="1" applyFont="1" applyBorder="1" applyAlignment="1">
      <alignment horizontal="right"/>
    </xf>
    <xf numFmtId="3" fontId="72" fillId="0" borderId="19" xfId="0" applyNumberFormat="1" applyFont="1" applyBorder="1" applyAlignment="1">
      <alignment horizontal="right"/>
    </xf>
    <xf numFmtId="3" fontId="72" fillId="0" borderId="51" xfId="0" applyNumberFormat="1" applyFont="1" applyBorder="1" applyAlignment="1">
      <alignment horizontal="right"/>
    </xf>
    <xf numFmtId="3" fontId="72" fillId="0" borderId="17" xfId="0" applyNumberFormat="1" applyFont="1" applyBorder="1" applyAlignment="1">
      <alignment horizontal="right"/>
    </xf>
    <xf numFmtId="3" fontId="72" fillId="0" borderId="27" xfId="0" applyNumberFormat="1" applyFont="1" applyBorder="1" applyAlignment="1">
      <alignment horizontal="right"/>
    </xf>
    <xf numFmtId="3" fontId="72" fillId="0" borderId="15" xfId="0" applyNumberFormat="1" applyFont="1" applyBorder="1" applyAlignment="1">
      <alignment horizontal="right"/>
    </xf>
    <xf numFmtId="3" fontId="72" fillId="0" borderId="52" xfId="0" applyNumberFormat="1" applyFont="1" applyBorder="1" applyAlignment="1">
      <alignment horizontal="right"/>
    </xf>
    <xf numFmtId="3" fontId="72" fillId="0" borderId="11" xfId="0" applyNumberFormat="1" applyFont="1" applyBorder="1" applyAlignment="1">
      <alignment horizontal="right"/>
    </xf>
    <xf numFmtId="3" fontId="72" fillId="0" borderId="12" xfId="0" applyNumberFormat="1" applyFont="1" applyBorder="1" applyAlignment="1">
      <alignment horizontal="right"/>
    </xf>
    <xf numFmtId="3" fontId="72" fillId="0" borderId="14" xfId="0" applyNumberFormat="1" applyFont="1" applyBorder="1" applyAlignment="1">
      <alignment horizontal="right"/>
    </xf>
    <xf numFmtId="3" fontId="72" fillId="0" borderId="43" xfId="0" applyNumberFormat="1" applyFont="1" applyBorder="1" applyAlignment="1">
      <alignment horizontal="right"/>
    </xf>
    <xf numFmtId="3" fontId="72" fillId="0" borderId="18" xfId="0" applyNumberFormat="1" applyFont="1" applyBorder="1" applyAlignment="1">
      <alignment horizontal="right"/>
    </xf>
    <xf numFmtId="3" fontId="72" fillId="33" borderId="53" xfId="0" applyNumberFormat="1" applyFont="1" applyFill="1" applyBorder="1" applyAlignment="1">
      <alignment/>
    </xf>
    <xf numFmtId="3" fontId="72" fillId="33" borderId="33" xfId="0" applyNumberFormat="1" applyFont="1" applyFill="1" applyBorder="1" applyAlignment="1">
      <alignment/>
    </xf>
    <xf numFmtId="3" fontId="72" fillId="33" borderId="54" xfId="0" applyNumberFormat="1" applyFont="1" applyFill="1" applyBorder="1" applyAlignment="1">
      <alignment/>
    </xf>
    <xf numFmtId="3" fontId="72" fillId="33" borderId="22" xfId="0" applyNumberFormat="1" applyFont="1" applyFill="1" applyBorder="1" applyAlignment="1">
      <alignment/>
    </xf>
    <xf numFmtId="3" fontId="72" fillId="0" borderId="46" xfId="0" applyNumberFormat="1" applyFont="1" applyBorder="1" applyAlignment="1">
      <alignment horizontal="right"/>
    </xf>
    <xf numFmtId="3" fontId="72" fillId="0" borderId="44" xfId="0" applyNumberFormat="1" applyFont="1" applyBorder="1" applyAlignment="1">
      <alignment horizontal="right"/>
    </xf>
    <xf numFmtId="3" fontId="72" fillId="0" borderId="34" xfId="0" applyNumberFormat="1" applyFont="1" applyBorder="1" applyAlignment="1">
      <alignment horizontal="right"/>
    </xf>
    <xf numFmtId="3" fontId="72" fillId="0" borderId="45" xfId="0" applyNumberFormat="1" applyFont="1" applyBorder="1" applyAlignment="1">
      <alignment horizontal="right"/>
    </xf>
    <xf numFmtId="3" fontId="72" fillId="0" borderId="47" xfId="0" applyNumberFormat="1" applyFont="1" applyBorder="1" applyAlignment="1">
      <alignment horizontal="right"/>
    </xf>
    <xf numFmtId="3" fontId="72" fillId="0" borderId="55" xfId="0" applyNumberFormat="1" applyFont="1" applyBorder="1" applyAlignment="1">
      <alignment horizontal="right"/>
    </xf>
    <xf numFmtId="0" fontId="72" fillId="0" borderId="26" xfId="0" applyFont="1" applyBorder="1" applyAlignment="1">
      <alignment horizontal="right"/>
    </xf>
    <xf numFmtId="0" fontId="74" fillId="0" borderId="0" xfId="0" applyFont="1" applyAlignment="1">
      <alignment vertical="center"/>
    </xf>
    <xf numFmtId="0" fontId="72" fillId="0" borderId="41" xfId="0" applyFont="1" applyBorder="1" applyAlignment="1">
      <alignment horizontal="center" vertical="center"/>
    </xf>
    <xf numFmtId="0" fontId="0" fillId="0" borderId="56" xfId="0" applyBorder="1" applyAlignment="1">
      <alignment/>
    </xf>
    <xf numFmtId="0" fontId="72" fillId="0" borderId="0" xfId="0" applyFont="1" applyFill="1" applyBorder="1" applyAlignment="1">
      <alignment horizontal="right" vertical="center"/>
    </xf>
    <xf numFmtId="0" fontId="72" fillId="0" borderId="0" xfId="0" applyFont="1" applyFill="1" applyBorder="1" applyAlignment="1">
      <alignment/>
    </xf>
    <xf numFmtId="0" fontId="72" fillId="0" borderId="26" xfId="0" applyFont="1" applyFill="1" applyBorder="1" applyAlignment="1">
      <alignment/>
    </xf>
    <xf numFmtId="0" fontId="11" fillId="0" borderId="15" xfId="0" applyFont="1" applyBorder="1" applyAlignment="1">
      <alignment horizontal="center"/>
    </xf>
    <xf numFmtId="0" fontId="5" fillId="0" borderId="14" xfId="0" applyFont="1" applyBorder="1" applyAlignment="1">
      <alignment horizontal="center"/>
    </xf>
    <xf numFmtId="0" fontId="5" fillId="0" borderId="13" xfId="0" applyFont="1" applyBorder="1" applyAlignment="1">
      <alignment horizontal="center"/>
    </xf>
    <xf numFmtId="3" fontId="2" fillId="0" borderId="21" xfId="0" applyNumberFormat="1" applyFont="1" applyBorder="1" applyAlignment="1">
      <alignment/>
    </xf>
    <xf numFmtId="3" fontId="14" fillId="0" borderId="15" xfId="0" applyNumberFormat="1" applyFont="1" applyBorder="1" applyAlignment="1">
      <alignment horizontal="center" vertical="center" wrapText="1"/>
    </xf>
    <xf numFmtId="3" fontId="2" fillId="0" borderId="0" xfId="0" applyNumberFormat="1" applyFont="1" applyAlignment="1">
      <alignment/>
    </xf>
    <xf numFmtId="4" fontId="2" fillId="0" borderId="10" xfId="0" applyNumberFormat="1" applyFont="1" applyBorder="1" applyAlignment="1">
      <alignment/>
    </xf>
    <xf numFmtId="9" fontId="2" fillId="0" borderId="10" xfId="0" applyNumberFormat="1" applyFont="1" applyBorder="1" applyAlignment="1">
      <alignment/>
    </xf>
    <xf numFmtId="4" fontId="2" fillId="0" borderId="15" xfId="0" applyNumberFormat="1" applyFont="1" applyBorder="1" applyAlignment="1">
      <alignment/>
    </xf>
    <xf numFmtId="3" fontId="23" fillId="0" borderId="0" xfId="57" applyNumberFormat="1" applyFont="1" applyFill="1" applyBorder="1" applyAlignment="1">
      <alignment vertical="center" wrapText="1"/>
      <protection/>
    </xf>
    <xf numFmtId="3" fontId="23" fillId="0" borderId="10" xfId="57" applyNumberFormat="1" applyFont="1" applyBorder="1" applyAlignment="1">
      <alignment horizontal="right" vertical="center" wrapText="1"/>
      <protection/>
    </xf>
    <xf numFmtId="3" fontId="0" fillId="0" borderId="0" xfId="0" applyNumberFormat="1" applyAlignment="1">
      <alignment/>
    </xf>
    <xf numFmtId="0" fontId="12" fillId="0" borderId="10" xfId="0" applyFont="1" applyFill="1" applyBorder="1" applyAlignment="1">
      <alignment/>
    </xf>
    <xf numFmtId="4" fontId="12" fillId="0" borderId="10" xfId="0" applyNumberFormat="1" applyFont="1" applyBorder="1" applyAlignment="1">
      <alignment/>
    </xf>
    <xf numFmtId="4" fontId="12" fillId="0" borderId="15" xfId="0" applyNumberFormat="1" applyFont="1" applyBorder="1" applyAlignment="1">
      <alignment/>
    </xf>
    <xf numFmtId="4" fontId="12" fillId="35" borderId="57" xfId="0" applyNumberFormat="1" applyFont="1" applyFill="1" applyBorder="1" applyAlignment="1">
      <alignment/>
    </xf>
    <xf numFmtId="3" fontId="11" fillId="0" borderId="0" xfId="0" applyNumberFormat="1" applyFont="1" applyAlignment="1">
      <alignment horizontal="left" wrapText="1"/>
    </xf>
    <xf numFmtId="3" fontId="11" fillId="0" borderId="0" xfId="0" applyNumberFormat="1" applyFont="1" applyAlignment="1">
      <alignment horizontal="left" vertical="center" wrapText="1"/>
    </xf>
    <xf numFmtId="3" fontId="11" fillId="0" borderId="0" xfId="0" applyNumberFormat="1" applyFont="1" applyAlignment="1">
      <alignment/>
    </xf>
    <xf numFmtId="3" fontId="2" fillId="0" borderId="0" xfId="0" applyNumberFormat="1" applyFont="1" applyAlignment="1">
      <alignment/>
    </xf>
    <xf numFmtId="0" fontId="12" fillId="0" borderId="58" xfId="0" applyFont="1" applyBorder="1" applyAlignment="1">
      <alignment horizontal="center" vertical="center"/>
    </xf>
    <xf numFmtId="4" fontId="11" fillId="0" borderId="0" xfId="0" applyNumberFormat="1" applyFont="1" applyBorder="1" applyAlignment="1">
      <alignment/>
    </xf>
    <xf numFmtId="0" fontId="11" fillId="0" borderId="10" xfId="0" applyFont="1" applyBorder="1" applyAlignment="1">
      <alignment horizontal="center"/>
    </xf>
    <xf numFmtId="0" fontId="5" fillId="0" borderId="0" xfId="0" applyFont="1" applyAlignment="1">
      <alignment horizontal="center"/>
    </xf>
    <xf numFmtId="49" fontId="12" fillId="35" borderId="43" xfId="0" applyNumberFormat="1" applyFont="1" applyFill="1" applyBorder="1" applyAlignment="1">
      <alignment horizontal="center" vertical="center"/>
    </xf>
    <xf numFmtId="3" fontId="2" fillId="0" borderId="0" xfId="0" applyNumberFormat="1" applyFont="1" applyBorder="1" applyAlignment="1">
      <alignment horizontal="right" wrapText="1"/>
    </xf>
    <xf numFmtId="3" fontId="2" fillId="0" borderId="0" xfId="0" applyNumberFormat="1" applyFont="1" applyBorder="1" applyAlignment="1">
      <alignment horizontal="right"/>
    </xf>
    <xf numFmtId="3" fontId="2" fillId="0" borderId="0" xfId="0" applyNumberFormat="1" applyFont="1" applyAlignment="1">
      <alignment vertical="center"/>
    </xf>
    <xf numFmtId="0" fontId="2" fillId="34" borderId="0" xfId="0" applyFont="1" applyFill="1" applyAlignment="1">
      <alignment vertical="center"/>
    </xf>
    <xf numFmtId="3" fontId="2" fillId="34" borderId="0" xfId="0" applyNumberFormat="1" applyFont="1" applyFill="1" applyAlignment="1">
      <alignment vertical="center"/>
    </xf>
    <xf numFmtId="4" fontId="12" fillId="0" borderId="32" xfId="0" applyNumberFormat="1" applyFont="1" applyBorder="1" applyAlignment="1">
      <alignment/>
    </xf>
    <xf numFmtId="4" fontId="12" fillId="0" borderId="19" xfId="0" applyNumberFormat="1" applyFont="1" applyBorder="1" applyAlignment="1">
      <alignment/>
    </xf>
    <xf numFmtId="0" fontId="11" fillId="34" borderId="0" xfId="0" applyFont="1" applyFill="1" applyAlignment="1">
      <alignment horizontal="left" vertical="center" wrapText="1"/>
    </xf>
    <xf numFmtId="3" fontId="2" fillId="34" borderId="10" xfId="0" applyNumberFormat="1" applyFont="1" applyFill="1" applyBorder="1" applyAlignment="1">
      <alignment horizontal="right" vertical="center"/>
    </xf>
    <xf numFmtId="3" fontId="12" fillId="34" borderId="10" xfId="0" applyNumberFormat="1" applyFont="1" applyFill="1" applyBorder="1" applyAlignment="1" applyProtection="1">
      <alignment horizontal="right" vertical="center"/>
      <protection/>
    </xf>
    <xf numFmtId="3" fontId="12" fillId="34" borderId="10" xfId="0" applyNumberFormat="1" applyFont="1" applyFill="1" applyBorder="1" applyAlignment="1" applyProtection="1">
      <alignment horizontal="right" vertical="center"/>
      <protection locked="0"/>
    </xf>
    <xf numFmtId="3" fontId="2" fillId="34" borderId="10" xfId="0" applyNumberFormat="1" applyFont="1" applyFill="1" applyBorder="1" applyAlignment="1">
      <alignment horizontal="right" vertical="center" wrapText="1"/>
    </xf>
    <xf numFmtId="3" fontId="2" fillId="34" borderId="10" xfId="0" applyNumberFormat="1" applyFont="1" applyFill="1" applyBorder="1" applyAlignment="1">
      <alignment horizontal="right"/>
    </xf>
    <xf numFmtId="3" fontId="1" fillId="34" borderId="10" xfId="0" applyNumberFormat="1" applyFont="1" applyFill="1" applyBorder="1" applyAlignment="1">
      <alignment horizontal="right"/>
    </xf>
    <xf numFmtId="3" fontId="11" fillId="34" borderId="10" xfId="0" applyNumberFormat="1" applyFont="1" applyFill="1" applyBorder="1" applyAlignment="1">
      <alignment horizontal="center" vertical="center" wrapText="1"/>
    </xf>
    <xf numFmtId="4" fontId="12" fillId="35" borderId="14" xfId="0" applyNumberFormat="1" applyFont="1" applyFill="1" applyBorder="1" applyAlignment="1">
      <alignment/>
    </xf>
    <xf numFmtId="3" fontId="11" fillId="34" borderId="13" xfId="0" applyNumberFormat="1" applyFont="1" applyFill="1" applyBorder="1" applyAlignment="1">
      <alignment horizontal="center" vertical="center" wrapText="1"/>
    </xf>
    <xf numFmtId="49" fontId="16" fillId="0" borderId="23"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0" fontId="12" fillId="0" borderId="0" xfId="0" applyFont="1" applyFill="1" applyBorder="1" applyAlignment="1">
      <alignment/>
    </xf>
    <xf numFmtId="49" fontId="12" fillId="0" borderId="59" xfId="0" applyNumberFormat="1" applyFont="1" applyBorder="1" applyAlignment="1">
      <alignment horizontal="center" vertical="center"/>
    </xf>
    <xf numFmtId="49" fontId="12" fillId="0" borderId="60" xfId="0" applyNumberFormat="1" applyFont="1" applyBorder="1" applyAlignment="1">
      <alignment horizontal="center" vertical="center"/>
    </xf>
    <xf numFmtId="49" fontId="12" fillId="0" borderId="61" xfId="0" applyNumberFormat="1" applyFont="1" applyBorder="1" applyAlignment="1">
      <alignment horizontal="center" vertical="center"/>
    </xf>
    <xf numFmtId="49" fontId="12" fillId="35" borderId="62" xfId="0" applyNumberFormat="1" applyFont="1" applyFill="1" applyBorder="1" applyAlignment="1">
      <alignment horizontal="center" vertical="center"/>
    </xf>
    <xf numFmtId="4" fontId="12" fillId="0" borderId="16" xfId="0" applyNumberFormat="1" applyFont="1" applyBorder="1" applyAlignment="1">
      <alignment/>
    </xf>
    <xf numFmtId="0" fontId="12" fillId="0" borderId="23" xfId="0" applyFont="1" applyFill="1" applyBorder="1" applyAlignment="1">
      <alignment/>
    </xf>
    <xf numFmtId="0" fontId="12" fillId="0" borderId="24" xfId="0" applyFont="1" applyFill="1" applyBorder="1" applyAlignment="1">
      <alignment/>
    </xf>
    <xf numFmtId="0" fontId="12" fillId="0" borderId="11" xfId="0" applyFont="1" applyFill="1" applyBorder="1" applyAlignment="1">
      <alignment/>
    </xf>
    <xf numFmtId="0" fontId="12" fillId="0" borderId="63" xfId="0" applyFont="1" applyFill="1" applyBorder="1" applyAlignment="1">
      <alignment/>
    </xf>
    <xf numFmtId="0" fontId="12" fillId="34" borderId="22" xfId="0" applyFont="1" applyFill="1" applyBorder="1" applyAlignment="1">
      <alignment/>
    </xf>
    <xf numFmtId="4" fontId="12" fillId="35" borderId="33" xfId="0" applyNumberFormat="1" applyFont="1" applyFill="1" applyBorder="1" applyAlignment="1">
      <alignment/>
    </xf>
    <xf numFmtId="4" fontId="11" fillId="34" borderId="0" xfId="0" applyNumberFormat="1" applyFont="1" applyFill="1" applyBorder="1" applyAlignment="1">
      <alignment horizontal="center" vertical="center" wrapText="1"/>
    </xf>
    <xf numFmtId="3" fontId="11" fillId="0" borderId="0" xfId="0" applyNumberFormat="1" applyFont="1" applyBorder="1" applyAlignment="1">
      <alignment/>
    </xf>
    <xf numFmtId="3" fontId="0" fillId="0" borderId="0" xfId="0" applyNumberFormat="1" applyFill="1" applyBorder="1" applyAlignment="1">
      <alignment/>
    </xf>
    <xf numFmtId="3" fontId="1" fillId="34" borderId="52" xfId="0" applyNumberFormat="1" applyFont="1" applyFill="1" applyBorder="1" applyAlignment="1">
      <alignment horizontal="right"/>
    </xf>
    <xf numFmtId="3" fontId="12" fillId="0" borderId="0" xfId="0" applyNumberFormat="1" applyFont="1" applyAlignment="1">
      <alignment vertical="center"/>
    </xf>
    <xf numFmtId="3" fontId="11" fillId="0" borderId="13" xfId="0" applyNumberFormat="1" applyFont="1" applyFill="1" applyBorder="1" applyAlignment="1">
      <alignment horizontal="right" vertical="center" wrapText="1"/>
    </xf>
    <xf numFmtId="0" fontId="69" fillId="0" borderId="10" xfId="0" applyFont="1" applyBorder="1" applyAlignment="1">
      <alignment horizontal="center"/>
    </xf>
    <xf numFmtId="3" fontId="1" fillId="34" borderId="10" xfId="0" applyNumberFormat="1" applyFont="1" applyFill="1" applyBorder="1" applyAlignment="1">
      <alignment horizontal="right" vertical="center" wrapText="1"/>
    </xf>
    <xf numFmtId="3" fontId="1" fillId="34" borderId="10" xfId="0" applyNumberFormat="1" applyFont="1" applyFill="1" applyBorder="1" applyAlignment="1">
      <alignment horizontal="right"/>
    </xf>
    <xf numFmtId="0" fontId="14" fillId="0" borderId="32" xfId="0" applyFont="1" applyBorder="1" applyAlignment="1">
      <alignment horizontal="center" vertical="center" wrapText="1"/>
    </xf>
    <xf numFmtId="0" fontId="14" fillId="0" borderId="24" xfId="0" applyFont="1" applyBorder="1" applyAlignment="1">
      <alignment horizontal="center" vertical="center" wrapText="1"/>
    </xf>
    <xf numFmtId="3" fontId="2" fillId="0" borderId="10" xfId="0" applyNumberFormat="1" applyFont="1" applyBorder="1" applyAlignment="1">
      <alignment horizontal="center"/>
    </xf>
    <xf numFmtId="3" fontId="2" fillId="0" borderId="35" xfId="0" applyNumberFormat="1" applyFont="1" applyBorder="1" applyAlignment="1">
      <alignment horizontal="center"/>
    </xf>
    <xf numFmtId="3" fontId="2" fillId="0" borderId="15" xfId="0" applyNumberFormat="1" applyFont="1" applyBorder="1" applyAlignment="1">
      <alignment horizontal="center"/>
    </xf>
    <xf numFmtId="3" fontId="2" fillId="0" borderId="36" xfId="0" applyNumberFormat="1" applyFont="1" applyBorder="1" applyAlignment="1">
      <alignment horizontal="center"/>
    </xf>
    <xf numFmtId="0" fontId="2" fillId="0" borderId="15" xfId="0" applyFont="1" applyBorder="1" applyAlignment="1">
      <alignment horizontal="center"/>
    </xf>
    <xf numFmtId="3" fontId="11" fillId="34" borderId="16" xfId="0" applyNumberFormat="1" applyFont="1" applyFill="1" applyBorder="1" applyAlignment="1">
      <alignment horizontal="right" vertical="center" wrapText="1"/>
    </xf>
    <xf numFmtId="3" fontId="11" fillId="34" borderId="16" xfId="0" applyNumberFormat="1" applyFont="1" applyFill="1" applyBorder="1" applyAlignment="1">
      <alignment horizontal="center" vertical="center" wrapText="1"/>
    </xf>
    <xf numFmtId="3" fontId="11" fillId="34" borderId="10" xfId="0" applyNumberFormat="1" applyFont="1" applyFill="1" applyBorder="1" applyAlignment="1">
      <alignment horizontal="right" vertical="center" wrapText="1"/>
    </xf>
    <xf numFmtId="3" fontId="2" fillId="0" borderId="13" xfId="0" applyNumberFormat="1" applyFont="1" applyBorder="1" applyAlignment="1">
      <alignment horizontal="center"/>
    </xf>
    <xf numFmtId="9" fontId="2" fillId="0" borderId="0" xfId="60" applyFont="1" applyAlignment="1">
      <alignment/>
    </xf>
    <xf numFmtId="4" fontId="2" fillId="0" borderId="21" xfId="0" applyNumberFormat="1" applyFont="1" applyBorder="1" applyAlignment="1">
      <alignment horizontal="center"/>
    </xf>
    <xf numFmtId="4" fontId="2" fillId="0" borderId="14" xfId="0" applyNumberFormat="1" applyFont="1" applyBorder="1" applyAlignment="1">
      <alignment horizontal="center"/>
    </xf>
    <xf numFmtId="0" fontId="0" fillId="0" borderId="0" xfId="57">
      <alignment/>
      <protection/>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3" fontId="2" fillId="0" borderId="15" xfId="0" applyNumberFormat="1" applyFont="1" applyBorder="1" applyAlignment="1">
      <alignment/>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3" fontId="14" fillId="34" borderId="10" xfId="57" applyNumberFormat="1" applyFont="1" applyFill="1" applyBorder="1" applyAlignment="1">
      <alignment vertical="center" wrapText="1"/>
      <protection/>
    </xf>
    <xf numFmtId="0" fontId="2" fillId="0" borderId="15" xfId="0" applyFont="1" applyBorder="1" applyAlignment="1">
      <alignment wrapText="1"/>
    </xf>
    <xf numFmtId="0" fontId="2" fillId="34" borderId="15" xfId="0" applyFont="1" applyFill="1" applyBorder="1" applyAlignment="1">
      <alignment wrapText="1"/>
    </xf>
    <xf numFmtId="0" fontId="1" fillId="34" borderId="15" xfId="0" applyFont="1" applyFill="1" applyBorder="1" applyAlignment="1">
      <alignment wrapText="1"/>
    </xf>
    <xf numFmtId="0" fontId="2" fillId="34" borderId="15" xfId="0" applyFont="1" applyFill="1" applyBorder="1" applyAlignment="1">
      <alignment/>
    </xf>
    <xf numFmtId="0" fontId="1" fillId="34" borderId="15" xfId="0" applyFont="1" applyFill="1" applyBorder="1" applyAlignment="1">
      <alignment/>
    </xf>
    <xf numFmtId="0" fontId="14" fillId="34" borderId="15" xfId="0" applyFont="1" applyFill="1" applyBorder="1" applyAlignment="1">
      <alignment/>
    </xf>
    <xf numFmtId="0" fontId="14" fillId="0" borderId="15" xfId="0" applyFont="1" applyBorder="1" applyAlignment="1">
      <alignment/>
    </xf>
    <xf numFmtId="0" fontId="14" fillId="0" borderId="57" xfId="0" applyFont="1" applyBorder="1" applyAlignment="1">
      <alignment/>
    </xf>
    <xf numFmtId="0" fontId="0" fillId="0" borderId="19" xfId="0" applyBorder="1" applyAlignment="1">
      <alignment/>
    </xf>
    <xf numFmtId="0" fontId="0" fillId="0" borderId="50" xfId="0" applyBorder="1" applyAlignment="1">
      <alignment/>
    </xf>
    <xf numFmtId="0" fontId="12" fillId="0" borderId="52" xfId="0" applyFont="1" applyBorder="1" applyAlignment="1">
      <alignment vertical="center"/>
    </xf>
    <xf numFmtId="0" fontId="11" fillId="0" borderId="52" xfId="0" applyFont="1" applyBorder="1" applyAlignment="1">
      <alignment vertical="center"/>
    </xf>
    <xf numFmtId="0" fontId="2" fillId="0" borderId="52" xfId="0" applyFont="1" applyBorder="1" applyAlignment="1">
      <alignment vertical="center"/>
    </xf>
    <xf numFmtId="0" fontId="2" fillId="0" borderId="15" xfId="0" applyFont="1" applyBorder="1" applyAlignment="1">
      <alignment vertical="center"/>
    </xf>
    <xf numFmtId="0" fontId="2" fillId="0" borderId="14" xfId="0" applyFont="1" applyBorder="1" applyAlignment="1">
      <alignment vertical="center"/>
    </xf>
    <xf numFmtId="0" fontId="12" fillId="0" borderId="10" xfId="0" applyFont="1" applyBorder="1" applyAlignment="1">
      <alignment vertical="center"/>
    </xf>
    <xf numFmtId="0" fontId="11" fillId="0" borderId="10" xfId="0" applyFont="1" applyBorder="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4" fontId="2"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4" fillId="0" borderId="0" xfId="0" applyFont="1" applyAlignment="1">
      <alignment/>
    </xf>
    <xf numFmtId="0" fontId="15" fillId="0" borderId="0" xfId="0" applyFont="1" applyAlignment="1">
      <alignment/>
    </xf>
    <xf numFmtId="0" fontId="15" fillId="0" borderId="0" xfId="0" applyFont="1" applyFill="1" applyAlignment="1">
      <alignment/>
    </xf>
    <xf numFmtId="0" fontId="4" fillId="0" borderId="0" xfId="0" applyFont="1" applyAlignment="1">
      <alignment horizontal="right"/>
    </xf>
    <xf numFmtId="0" fontId="15" fillId="0" borderId="0" xfId="0" applyFont="1" applyBorder="1" applyAlignment="1">
      <alignment/>
    </xf>
    <xf numFmtId="0" fontId="4" fillId="0" borderId="0" xfId="0" applyFont="1" applyFill="1" applyAlignment="1">
      <alignment horizontal="center"/>
    </xf>
    <xf numFmtId="0" fontId="15" fillId="0" borderId="32" xfId="0" applyFont="1" applyBorder="1" applyAlignment="1">
      <alignment horizontal="center" vertical="top" wrapText="1"/>
    </xf>
    <xf numFmtId="0" fontId="15" fillId="0" borderId="0" xfId="0" applyFont="1" applyBorder="1" applyAlignment="1">
      <alignment horizontal="left"/>
    </xf>
    <xf numFmtId="0" fontId="15" fillId="0" borderId="15" xfId="0" applyFont="1" applyBorder="1" applyAlignment="1">
      <alignment horizontal="center" vertical="top" wrapText="1"/>
    </xf>
    <xf numFmtId="49" fontId="15" fillId="0" borderId="20" xfId="0" applyNumberFormat="1" applyFont="1" applyBorder="1" applyAlignment="1">
      <alignment horizontal="center" vertical="top"/>
    </xf>
    <xf numFmtId="49" fontId="4" fillId="0" borderId="10" xfId="0" applyNumberFormat="1" applyFont="1" applyBorder="1" applyAlignment="1">
      <alignment horizontal="justify" vertical="top" wrapText="1"/>
    </xf>
    <xf numFmtId="0" fontId="15" fillId="0" borderId="10" xfId="0" applyFont="1" applyBorder="1" applyAlignment="1">
      <alignment horizontal="center" vertical="top" wrapText="1"/>
    </xf>
    <xf numFmtId="49" fontId="15" fillId="0" borderId="64" xfId="0" applyNumberFormat="1" applyFont="1" applyBorder="1" applyAlignment="1">
      <alignment horizontal="center" vertical="top"/>
    </xf>
    <xf numFmtId="49" fontId="15" fillId="0" borderId="10" xfId="0" applyNumberFormat="1" applyFont="1" applyBorder="1" applyAlignment="1">
      <alignment horizontal="justify" vertical="top" wrapText="1"/>
    </xf>
    <xf numFmtId="4" fontId="15" fillId="0" borderId="10" xfId="0" applyNumberFormat="1" applyFont="1" applyFill="1" applyBorder="1" applyAlignment="1">
      <alignment horizontal="center" vertical="top" wrapText="1"/>
    </xf>
    <xf numFmtId="0" fontId="15" fillId="0" borderId="15" xfId="0" applyNumberFormat="1" applyFont="1" applyBorder="1" applyAlignment="1">
      <alignment horizontal="center" vertical="top" wrapText="1"/>
    </xf>
    <xf numFmtId="49" fontId="15" fillId="0" borderId="17" xfId="0" applyNumberFormat="1" applyFont="1" applyBorder="1" applyAlignment="1">
      <alignment horizontal="center" vertical="top"/>
    </xf>
    <xf numFmtId="0" fontId="4" fillId="0" borderId="0" xfId="0" applyFont="1" applyBorder="1" applyAlignment="1">
      <alignment/>
    </xf>
    <xf numFmtId="49" fontId="15" fillId="0" borderId="0" xfId="0" applyNumberFormat="1" applyFont="1" applyBorder="1" applyAlignment="1">
      <alignment horizontal="justify" vertical="top" wrapText="1"/>
    </xf>
    <xf numFmtId="49" fontId="15" fillId="0" borderId="35" xfId="0" applyNumberFormat="1" applyFont="1" applyBorder="1" applyAlignment="1">
      <alignment horizontal="center" vertical="top"/>
    </xf>
    <xf numFmtId="49" fontId="15" fillId="0" borderId="37" xfId="0" applyNumberFormat="1" applyFont="1" applyBorder="1" applyAlignment="1">
      <alignment vertical="top"/>
    </xf>
    <xf numFmtId="49" fontId="15" fillId="0" borderId="10" xfId="0" applyNumberFormat="1" applyFont="1" applyFill="1" applyBorder="1" applyAlignment="1">
      <alignment horizontal="center" vertical="top" wrapText="1"/>
    </xf>
    <xf numFmtId="49" fontId="15" fillId="0" borderId="37" xfId="0" applyNumberFormat="1" applyFont="1" applyBorder="1" applyAlignment="1">
      <alignment horizontal="left" vertical="top" wrapText="1"/>
    </xf>
    <xf numFmtId="49" fontId="15" fillId="0" borderId="10" xfId="0" applyNumberFormat="1" applyFont="1" applyBorder="1" applyAlignment="1">
      <alignment horizontal="justify" wrapText="1"/>
    </xf>
    <xf numFmtId="49" fontId="15" fillId="0" borderId="16" xfId="0" applyNumberFormat="1" applyFont="1" applyBorder="1" applyAlignment="1">
      <alignment vertical="top"/>
    </xf>
    <xf numFmtId="0" fontId="15" fillId="0" borderId="0" xfId="0" applyFont="1" applyFill="1" applyBorder="1" applyAlignment="1">
      <alignment horizontal="left"/>
    </xf>
    <xf numFmtId="0" fontId="15" fillId="0" borderId="0" xfId="0" applyFont="1" applyAlignment="1">
      <alignment/>
    </xf>
    <xf numFmtId="0" fontId="15" fillId="0" borderId="0" xfId="0" applyFont="1" applyAlignment="1">
      <alignment horizontal="left"/>
    </xf>
    <xf numFmtId="0" fontId="15" fillId="0" borderId="0" xfId="0" applyFont="1" applyAlignment="1">
      <alignment horizontal="center"/>
    </xf>
    <xf numFmtId="49" fontId="4" fillId="0" borderId="0" xfId="0" applyNumberFormat="1" applyFont="1" applyBorder="1" applyAlignment="1">
      <alignment horizontal="justify" vertical="top" wrapText="1"/>
    </xf>
    <xf numFmtId="49" fontId="15" fillId="0" borderId="0" xfId="0" applyNumberFormat="1" applyFont="1" applyBorder="1" applyAlignment="1">
      <alignment horizontal="justify" wrapText="1"/>
    </xf>
    <xf numFmtId="0" fontId="19" fillId="0" borderId="0" xfId="0" applyFont="1" applyAlignment="1">
      <alignment/>
    </xf>
    <xf numFmtId="0" fontId="28" fillId="0" borderId="0" xfId="0" applyFont="1" applyAlignment="1">
      <alignment/>
    </xf>
    <xf numFmtId="3" fontId="12" fillId="0" borderId="0" xfId="0" applyNumberFormat="1" applyFont="1" applyAlignment="1">
      <alignment horizontal="right"/>
    </xf>
    <xf numFmtId="3" fontId="17" fillId="0" borderId="0" xfId="0" applyNumberFormat="1" applyFont="1" applyAlignment="1">
      <alignment horizontal="right"/>
    </xf>
    <xf numFmtId="0" fontId="17" fillId="0" borderId="0" xfId="0" applyFont="1" applyAlignment="1">
      <alignment/>
    </xf>
    <xf numFmtId="0" fontId="12" fillId="0" borderId="0" xfId="0" applyFont="1" applyAlignment="1">
      <alignment/>
    </xf>
    <xf numFmtId="0" fontId="16" fillId="0" borderId="0" xfId="0" applyFont="1" applyAlignment="1">
      <alignment/>
    </xf>
    <xf numFmtId="0" fontId="16" fillId="0" borderId="0" xfId="0" applyFont="1" applyAlignment="1">
      <alignment horizontal="right"/>
    </xf>
    <xf numFmtId="0" fontId="29" fillId="0" borderId="0" xfId="0" applyFont="1" applyAlignment="1">
      <alignment/>
    </xf>
    <xf numFmtId="49" fontId="29" fillId="0" borderId="0" xfId="0" applyNumberFormat="1" applyFont="1" applyAlignment="1">
      <alignment/>
    </xf>
    <xf numFmtId="0" fontId="24" fillId="0" borderId="0" xfId="0" applyFont="1" applyAlignment="1">
      <alignment/>
    </xf>
    <xf numFmtId="0" fontId="30" fillId="0" borderId="0" xfId="0" applyFont="1" applyAlignment="1">
      <alignment/>
    </xf>
    <xf numFmtId="0" fontId="24" fillId="0" borderId="0" xfId="0" applyFont="1" applyAlignment="1">
      <alignment horizontal="right"/>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5"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6" xfId="0" applyNumberFormat="1" applyFont="1" applyFill="1" applyBorder="1" applyAlignment="1">
      <alignment horizontal="center" vertical="center" wrapText="1"/>
    </xf>
    <xf numFmtId="3" fontId="5" fillId="0" borderId="36" xfId="0" applyNumberFormat="1" applyFont="1" applyFill="1" applyBorder="1" applyAlignment="1">
      <alignment horizontal="center" vertical="center" wrapText="1"/>
    </xf>
    <xf numFmtId="3" fontId="5" fillId="0" borderId="68" xfId="0" applyNumberFormat="1" applyFont="1" applyFill="1" applyBorder="1" applyAlignment="1">
      <alignment horizontal="center" vertical="center" wrapText="1"/>
    </xf>
    <xf numFmtId="3" fontId="5" fillId="0" borderId="69" xfId="0" applyNumberFormat="1" applyFont="1" applyFill="1" applyBorder="1" applyAlignment="1">
      <alignment horizontal="center" vertical="center" wrapText="1"/>
    </xf>
    <xf numFmtId="0" fontId="5" fillId="0" borderId="65" xfId="0" applyFont="1" applyBorder="1" applyAlignment="1">
      <alignment horizontal="center" vertical="center" wrapText="1"/>
    </xf>
    <xf numFmtId="0" fontId="5" fillId="0" borderId="33"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54" xfId="0" applyNumberFormat="1" applyFont="1" applyFill="1" applyBorder="1" applyAlignment="1">
      <alignment horizontal="center" vertical="center" wrapText="1"/>
    </xf>
    <xf numFmtId="0" fontId="5" fillId="0" borderId="66" xfId="0" applyFont="1" applyBorder="1" applyAlignment="1">
      <alignment horizontal="center" vertical="center" wrapText="1"/>
    </xf>
    <xf numFmtId="0" fontId="5" fillId="0" borderId="36" xfId="0" applyFont="1" applyBorder="1" applyAlignment="1">
      <alignment horizontal="center" vertical="center" wrapText="1"/>
    </xf>
    <xf numFmtId="0" fontId="1" fillId="0" borderId="6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66" xfId="0" applyFont="1" applyBorder="1" applyAlignment="1">
      <alignment horizontal="center" vertical="center" wrapText="1"/>
    </xf>
    <xf numFmtId="0" fontId="1" fillId="0" borderId="36" xfId="0" applyFont="1" applyBorder="1" applyAlignment="1">
      <alignment horizontal="center" vertical="center" wrapText="1"/>
    </xf>
    <xf numFmtId="0" fontId="71" fillId="0" borderId="0" xfId="0" applyFont="1" applyFill="1" applyBorder="1" applyAlignment="1">
      <alignment horizontal="left" vertical="center" wrapText="1"/>
    </xf>
    <xf numFmtId="0" fontId="2"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1"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70"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32" xfId="0" applyFont="1" applyFill="1" applyBorder="1" applyAlignment="1">
      <alignment horizontal="center" vertical="center" wrapText="1"/>
    </xf>
    <xf numFmtId="0" fontId="1" fillId="0" borderId="14" xfId="0" applyFont="1" applyFill="1" applyBorder="1" applyAlignment="1">
      <alignment horizontal="center" vertical="center" wrapText="1"/>
    </xf>
    <xf numFmtId="49" fontId="15" fillId="0" borderId="35" xfId="0" applyNumberFormat="1" applyFont="1" applyBorder="1" applyAlignment="1">
      <alignment horizontal="left" vertical="top" wrapText="1"/>
    </xf>
    <xf numFmtId="49" fontId="15" fillId="0" borderId="37" xfId="0" applyNumberFormat="1" applyFont="1" applyBorder="1" applyAlignment="1">
      <alignment horizontal="left" vertical="top" wrapText="1"/>
    </xf>
    <xf numFmtId="49" fontId="15" fillId="0" borderId="16" xfId="0" applyNumberFormat="1" applyFont="1" applyBorder="1" applyAlignment="1">
      <alignment horizontal="left" vertical="top" wrapText="1"/>
    </xf>
    <xf numFmtId="49" fontId="15" fillId="0" borderId="0" xfId="0" applyNumberFormat="1" applyFont="1" applyBorder="1" applyAlignment="1">
      <alignment horizontal="left" vertical="top" wrapText="1"/>
    </xf>
    <xf numFmtId="0" fontId="15" fillId="0" borderId="10" xfId="0" applyFont="1" applyBorder="1" applyAlignment="1">
      <alignment horizontal="center" wrapText="1"/>
    </xf>
    <xf numFmtId="49" fontId="15" fillId="0" borderId="20" xfId="0" applyNumberFormat="1" applyFont="1" applyBorder="1" applyAlignment="1">
      <alignment horizontal="center" vertical="top"/>
    </xf>
    <xf numFmtId="49" fontId="15" fillId="0" borderId="64" xfId="0" applyNumberFormat="1" applyFont="1" applyBorder="1" applyAlignment="1">
      <alignment horizontal="center" vertical="top"/>
    </xf>
    <xf numFmtId="49" fontId="15" fillId="0" borderId="17" xfId="0" applyNumberFormat="1" applyFont="1" applyBorder="1" applyAlignment="1">
      <alignment horizontal="center" vertical="top"/>
    </xf>
    <xf numFmtId="0" fontId="4" fillId="0" borderId="0" xfId="0" applyFont="1" applyAlignment="1">
      <alignment horizontal="center"/>
    </xf>
    <xf numFmtId="0" fontId="15" fillId="0" borderId="72" xfId="0" applyFont="1" applyBorder="1" applyAlignment="1">
      <alignment horizontal="center" vertical="center"/>
    </xf>
    <xf numFmtId="0" fontId="15" fillId="0" borderId="64" xfId="0" applyFont="1" applyBorder="1" applyAlignment="1">
      <alignment horizontal="center" vertical="center"/>
    </xf>
    <xf numFmtId="0" fontId="15" fillId="0" borderId="17" xfId="0" applyFont="1" applyBorder="1" applyAlignment="1">
      <alignment horizontal="center" vertical="center"/>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Fill="1" applyBorder="1" applyAlignment="1">
      <alignment horizontal="center" wrapText="1"/>
    </xf>
    <xf numFmtId="0" fontId="1" fillId="0" borderId="73"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4"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70" xfId="0" applyNumberFormat="1" applyFont="1" applyBorder="1" applyAlignment="1">
      <alignment horizontal="center" vertical="center" wrapText="1"/>
    </xf>
    <xf numFmtId="2" fontId="1" fillId="0" borderId="56"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75" xfId="0" applyNumberFormat="1" applyFont="1" applyBorder="1" applyAlignment="1">
      <alignment horizontal="center" vertical="center" wrapText="1"/>
    </xf>
    <xf numFmtId="0" fontId="2" fillId="0" borderId="0" xfId="0" applyFont="1" applyAlignment="1">
      <alignment horizontal="left"/>
    </xf>
    <xf numFmtId="0" fontId="69" fillId="0" borderId="72" xfId="0" applyFont="1" applyBorder="1" applyAlignment="1">
      <alignment horizontal="center" vertical="center" wrapText="1"/>
    </xf>
    <xf numFmtId="0" fontId="69" fillId="0" borderId="64" xfId="0" applyFont="1" applyBorder="1" applyAlignment="1">
      <alignment horizontal="center" vertical="center" wrapText="1"/>
    </xf>
    <xf numFmtId="0" fontId="69"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66"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 fillId="0" borderId="0" xfId="0" applyFont="1" applyAlignment="1">
      <alignment horizontal="right"/>
    </xf>
    <xf numFmtId="0" fontId="13" fillId="0" borderId="6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2" fillId="0" borderId="0" xfId="0" applyFont="1" applyAlignment="1">
      <alignment horizontal="left" vertical="center"/>
    </xf>
    <xf numFmtId="0" fontId="1" fillId="0" borderId="76" xfId="0" applyFont="1" applyBorder="1" applyAlignment="1">
      <alignment horizontal="center" wrapText="1" shrinkToFit="1"/>
    </xf>
    <xf numFmtId="0" fontId="1" fillId="0" borderId="77" xfId="0" applyFont="1" applyBorder="1" applyAlignment="1">
      <alignment horizontal="center" wrapText="1" shrinkToFit="1"/>
    </xf>
    <xf numFmtId="0" fontId="1" fillId="0" borderId="66" xfId="0" applyFont="1" applyBorder="1" applyAlignment="1">
      <alignment horizontal="center" vertical="center" wrapText="1" shrinkToFit="1"/>
    </xf>
    <xf numFmtId="0" fontId="1" fillId="0" borderId="36"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8" xfId="0" applyFont="1" applyBorder="1" applyAlignment="1">
      <alignment horizontal="center" vertical="center"/>
    </xf>
    <xf numFmtId="0" fontId="12" fillId="0" borderId="48" xfId="0" applyFont="1" applyBorder="1" applyAlignment="1">
      <alignment horizontal="center" vertical="center"/>
    </xf>
    <xf numFmtId="0" fontId="12" fillId="0" borderId="58" xfId="0" applyFont="1" applyBorder="1" applyAlignment="1">
      <alignment horizontal="center" vertical="center"/>
    </xf>
    <xf numFmtId="0" fontId="24" fillId="0" borderId="0" xfId="0" applyFont="1" applyAlignment="1">
      <alignment horizontal="center"/>
    </xf>
    <xf numFmtId="0" fontId="12" fillId="0" borderId="79"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48" xfId="0" applyFont="1" applyBorder="1" applyAlignment="1">
      <alignment horizontal="center" vertical="center" wrapText="1"/>
    </xf>
    <xf numFmtId="0" fontId="72" fillId="0" borderId="18" xfId="0" applyFont="1" applyBorder="1" applyAlignment="1">
      <alignment horizontal="right" vertical="center"/>
    </xf>
    <xf numFmtId="0" fontId="72" fillId="0" borderId="55" xfId="0" applyFont="1" applyBorder="1" applyAlignment="1">
      <alignment horizontal="right" vertical="center"/>
    </xf>
    <xf numFmtId="0" fontId="75" fillId="0" borderId="0" xfId="0" applyFont="1" applyAlignment="1">
      <alignment horizontal="center"/>
    </xf>
    <xf numFmtId="0" fontId="72" fillId="33" borderId="59" xfId="0" applyFont="1" applyFill="1" applyBorder="1" applyAlignment="1">
      <alignment horizontal="center"/>
    </xf>
    <xf numFmtId="0" fontId="72" fillId="33" borderId="44" xfId="0" applyFont="1" applyFill="1" applyBorder="1" applyAlignment="1">
      <alignment horizontal="center"/>
    </xf>
    <xf numFmtId="0" fontId="72" fillId="33" borderId="73" xfId="0" applyFont="1" applyFill="1" applyBorder="1" applyAlignment="1">
      <alignment horizontal="center"/>
    </xf>
    <xf numFmtId="0" fontId="72" fillId="33" borderId="71" xfId="0" applyFont="1" applyFill="1" applyBorder="1" applyAlignment="1">
      <alignment horizontal="center"/>
    </xf>
    <xf numFmtId="0" fontId="72" fillId="33" borderId="60" xfId="0" applyFont="1" applyFill="1" applyBorder="1" applyAlignment="1">
      <alignment horizontal="center"/>
    </xf>
    <xf numFmtId="0" fontId="72" fillId="33" borderId="74" xfId="0" applyFont="1" applyFill="1" applyBorder="1" applyAlignment="1">
      <alignment horizontal="center"/>
    </xf>
    <xf numFmtId="0" fontId="72" fillId="33" borderId="70" xfId="0" applyFont="1" applyFill="1" applyBorder="1" applyAlignment="1">
      <alignment horizontal="center"/>
    </xf>
    <xf numFmtId="0" fontId="72" fillId="33" borderId="26" xfId="0" applyFont="1" applyFill="1" applyBorder="1" applyAlignment="1">
      <alignment horizontal="center"/>
    </xf>
    <xf numFmtId="0" fontId="27" fillId="33" borderId="58" xfId="0" applyFont="1" applyFill="1" applyBorder="1" applyAlignment="1" applyProtection="1">
      <alignment horizontal="center" vertical="center" wrapText="1"/>
      <protection/>
    </xf>
    <xf numFmtId="0" fontId="27" fillId="33" borderId="48" xfId="0" applyFont="1" applyFill="1" applyBorder="1" applyAlignment="1" applyProtection="1">
      <alignment horizontal="center" vertical="center" wrapText="1"/>
      <protection/>
    </xf>
    <xf numFmtId="49" fontId="15" fillId="33" borderId="70" xfId="0" applyNumberFormat="1" applyFont="1" applyFill="1" applyBorder="1" applyAlignment="1" applyProtection="1">
      <alignment horizontal="center" vertical="center" wrapText="1"/>
      <protection/>
    </xf>
    <xf numFmtId="49" fontId="15" fillId="33" borderId="50" xfId="0" applyNumberFormat="1" applyFont="1" applyFill="1" applyBorder="1" applyAlignment="1" applyProtection="1">
      <alignment horizontal="center" vertical="center" wrapText="1"/>
      <protection/>
    </xf>
    <xf numFmtId="0" fontId="72" fillId="0" borderId="62" xfId="0" applyFont="1" applyBorder="1" applyAlignment="1">
      <alignment horizontal="right"/>
    </xf>
    <xf numFmtId="0" fontId="72" fillId="0" borderId="55" xfId="0" applyFont="1" applyBorder="1" applyAlignment="1">
      <alignment horizontal="right"/>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14" fillId="0" borderId="65" xfId="57" applyFont="1" applyBorder="1" applyAlignment="1">
      <alignment horizontal="center" vertical="center" wrapText="1"/>
      <protection/>
    </xf>
    <xf numFmtId="0" fontId="14" fillId="0" borderId="33" xfId="57" applyFont="1" applyBorder="1" applyAlignment="1">
      <alignment horizontal="center" vertical="center" wrapText="1"/>
      <protection/>
    </xf>
    <xf numFmtId="0" fontId="22" fillId="35" borderId="20" xfId="57" applyFont="1" applyFill="1" applyBorder="1" applyAlignment="1">
      <alignment horizontal="left" vertical="center" wrapText="1"/>
      <protection/>
    </xf>
    <xf numFmtId="0" fontId="22" fillId="35" borderId="17" xfId="57" applyFont="1" applyFill="1" applyBorder="1" applyAlignment="1">
      <alignment horizontal="lef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3" fontId="23" fillId="35" borderId="10" xfId="57" applyNumberFormat="1" applyFont="1" applyFill="1" applyBorder="1" applyAlignment="1">
      <alignment horizontal="center" vertical="center" wrapText="1"/>
      <protection/>
    </xf>
    <xf numFmtId="3" fontId="23" fillId="35" borderId="15" xfId="57" applyNumberFormat="1" applyFont="1" applyFill="1" applyBorder="1" applyAlignment="1">
      <alignment horizontal="center" vertical="center" wrapText="1"/>
      <protection/>
    </xf>
    <xf numFmtId="0" fontId="22" fillId="0" borderId="11" xfId="57" applyFont="1" applyBorder="1" applyAlignment="1">
      <alignment vertical="center" wrapText="1"/>
      <protection/>
    </xf>
    <xf numFmtId="0" fontId="14" fillId="0" borderId="35"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0" fontId="14" fillId="0" borderId="0" xfId="57" applyFont="1" applyAlignment="1">
      <alignment horizontal="left" wrapText="1"/>
      <protection/>
    </xf>
    <xf numFmtId="3" fontId="14" fillId="34" borderId="10" xfId="57" applyNumberFormat="1" applyFont="1" applyFill="1" applyBorder="1" applyAlignment="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2:N95"/>
  <sheetViews>
    <sheetView zoomScale="70" zoomScaleNormal="70" workbookViewId="0" topLeftCell="A1">
      <selection activeCell="A6" sqref="A6:H6"/>
    </sheetView>
  </sheetViews>
  <sheetFormatPr defaultColWidth="9.140625" defaultRowHeight="12.75"/>
  <cols>
    <col min="1" max="1" width="18.421875" style="2" customWidth="1"/>
    <col min="2" max="2" width="103.00390625" style="2" bestFit="1" customWidth="1"/>
    <col min="3" max="3" width="22.28125" style="2" customWidth="1"/>
    <col min="4" max="7" width="23.7109375" style="2" customWidth="1"/>
    <col min="8" max="8" width="23.57421875" style="2" customWidth="1"/>
    <col min="9" max="9" width="11.7109375" style="2" customWidth="1"/>
    <col min="10" max="10" width="12.421875" style="2" customWidth="1"/>
    <col min="11" max="11" width="14.421875" style="2" customWidth="1"/>
    <col min="12" max="12" width="11.7109375" style="2" customWidth="1"/>
    <col min="13" max="13" width="12.00390625" style="2" customWidth="1"/>
    <col min="14" max="14" width="14.8515625" style="2" customWidth="1"/>
    <col min="15" max="15" width="9.140625" style="2" customWidth="1"/>
    <col min="16" max="16" width="12.28125" style="2" customWidth="1"/>
    <col min="17" max="17" width="13.421875" style="2" customWidth="1"/>
    <col min="18" max="16384" width="9.140625" style="2" customWidth="1"/>
  </cols>
  <sheetData>
    <row r="1" ht="24" customHeight="1"/>
    <row r="2" ht="24" customHeight="1">
      <c r="H2" s="11" t="s">
        <v>623</v>
      </c>
    </row>
    <row r="3" spans="1:9" ht="27.75">
      <c r="A3" s="553" t="s">
        <v>813</v>
      </c>
      <c r="B3" s="554"/>
      <c r="I3" s="2"/>
    </row>
    <row r="4" spans="1:2" ht="27.75">
      <c r="A4" s="553" t="s">
        <v>748</v>
      </c>
      <c r="B4" s="554"/>
    </row>
    <row r="5" ht="15.75">
      <c r="A5" s="1"/>
    </row>
    <row r="6" spans="1:9" ht="27">
      <c r="A6" s="566" t="s">
        <v>812</v>
      </c>
      <c r="B6" s="566"/>
      <c r="C6" s="566"/>
      <c r="D6" s="566"/>
      <c r="E6" s="566"/>
      <c r="F6" s="566"/>
      <c r="G6" s="566"/>
      <c r="H6" s="566"/>
      <c r="I6"/>
    </row>
    <row r="7" spans="5:6" ht="15.75" hidden="1">
      <c r="E7" s="3"/>
      <c r="F7" s="3"/>
    </row>
    <row r="8" ht="15.75" hidden="1"/>
    <row r="9" ht="24" thickBot="1">
      <c r="H9" s="150" t="s">
        <v>265</v>
      </c>
    </row>
    <row r="10" spans="1:8" ht="44.25" customHeight="1">
      <c r="A10" s="567" t="s">
        <v>68</v>
      </c>
      <c r="B10" s="571" t="s">
        <v>0</v>
      </c>
      <c r="C10" s="571" t="s">
        <v>79</v>
      </c>
      <c r="D10" s="573" t="s">
        <v>777</v>
      </c>
      <c r="E10" s="573" t="s">
        <v>778</v>
      </c>
      <c r="F10" s="575" t="s">
        <v>775</v>
      </c>
      <c r="G10" s="576"/>
      <c r="H10" s="569" t="s">
        <v>776</v>
      </c>
    </row>
    <row r="11" spans="1:8" ht="38.25" customHeight="1" thickBot="1">
      <c r="A11" s="568"/>
      <c r="B11" s="572"/>
      <c r="C11" s="577"/>
      <c r="D11" s="574"/>
      <c r="E11" s="574"/>
      <c r="F11" s="165" t="s">
        <v>1</v>
      </c>
      <c r="G11" s="166" t="s">
        <v>50</v>
      </c>
      <c r="H11" s="570"/>
    </row>
    <row r="12" spans="1:8" s="36" customFormat="1" ht="21" customHeight="1">
      <c r="A12" s="164">
        <v>1</v>
      </c>
      <c r="B12" s="163">
        <v>2</v>
      </c>
      <c r="C12" s="163">
        <v>3</v>
      </c>
      <c r="D12" s="163">
        <v>4</v>
      </c>
      <c r="E12" s="163">
        <v>5</v>
      </c>
      <c r="F12" s="163">
        <v>6</v>
      </c>
      <c r="G12" s="163">
        <v>7</v>
      </c>
      <c r="H12" s="162">
        <v>8</v>
      </c>
    </row>
    <row r="13" spans="1:8" s="48" customFormat="1" ht="34.5" customHeight="1">
      <c r="A13" s="84"/>
      <c r="B13" s="146" t="s">
        <v>184</v>
      </c>
      <c r="C13" s="85"/>
      <c r="D13" s="303"/>
      <c r="E13" s="303"/>
      <c r="F13" s="303"/>
      <c r="G13" s="303"/>
      <c r="H13" s="275"/>
    </row>
    <row r="14" spans="1:10" s="49" customFormat="1" ht="34.5" customHeight="1">
      <c r="A14" s="204" t="s">
        <v>185</v>
      </c>
      <c r="B14" s="205" t="s">
        <v>186</v>
      </c>
      <c r="C14" s="206">
        <v>1001</v>
      </c>
      <c r="D14" s="304">
        <f>D15+D22+D29+D30</f>
        <v>131969</v>
      </c>
      <c r="E14" s="501">
        <f>E15+E22+E29+E30</f>
        <v>133335</v>
      </c>
      <c r="F14" s="304">
        <v>39264</v>
      </c>
      <c r="G14" s="304">
        <f>G15+G22+G30</f>
        <v>38916</v>
      </c>
      <c r="H14" s="317">
        <f>G14/F14*100</f>
        <v>99.11369193154033</v>
      </c>
      <c r="I14" s="429"/>
      <c r="J14" s="429"/>
    </row>
    <row r="15" spans="1:8" s="48" customFormat="1" ht="34.5" customHeight="1">
      <c r="A15" s="84">
        <v>60</v>
      </c>
      <c r="B15" s="146" t="s">
        <v>187</v>
      </c>
      <c r="C15" s="85">
        <v>1002</v>
      </c>
      <c r="D15" s="305">
        <v>42531</v>
      </c>
      <c r="E15" s="501">
        <f>E20</f>
        <v>45617</v>
      </c>
      <c r="F15" s="305">
        <v>21114</v>
      </c>
      <c r="G15" s="476">
        <f>G20</f>
        <v>21871</v>
      </c>
      <c r="H15" s="317">
        <f>G15/F15*100</f>
        <v>103.58529885384104</v>
      </c>
    </row>
    <row r="16" spans="1:8" s="48" customFormat="1" ht="34.5" customHeight="1">
      <c r="A16" s="86">
        <v>600</v>
      </c>
      <c r="B16" s="147" t="s">
        <v>188</v>
      </c>
      <c r="C16" s="87">
        <v>1003</v>
      </c>
      <c r="D16" s="305"/>
      <c r="E16" s="501"/>
      <c r="F16" s="305"/>
      <c r="G16" s="305"/>
      <c r="H16" s="317"/>
    </row>
    <row r="17" spans="1:8" s="48" customFormat="1" ht="34.5" customHeight="1">
      <c r="A17" s="86">
        <v>601</v>
      </c>
      <c r="B17" s="147" t="s">
        <v>189</v>
      </c>
      <c r="C17" s="87">
        <v>1004</v>
      </c>
      <c r="D17" s="306"/>
      <c r="E17" s="501"/>
      <c r="F17" s="305"/>
      <c r="G17" s="305"/>
      <c r="H17" s="317"/>
    </row>
    <row r="18" spans="1:8" s="48" customFormat="1" ht="34.5" customHeight="1">
      <c r="A18" s="86">
        <v>602</v>
      </c>
      <c r="B18" s="147" t="s">
        <v>190</v>
      </c>
      <c r="C18" s="87">
        <v>1005</v>
      </c>
      <c r="D18" s="306"/>
      <c r="E18" s="501"/>
      <c r="F18" s="305"/>
      <c r="G18" s="305"/>
      <c r="H18" s="317"/>
    </row>
    <row r="19" spans="1:8" s="48" customFormat="1" ht="34.5" customHeight="1">
      <c r="A19" s="86">
        <v>603</v>
      </c>
      <c r="B19" s="147" t="s">
        <v>191</v>
      </c>
      <c r="C19" s="87">
        <v>1006</v>
      </c>
      <c r="D19" s="305"/>
      <c r="E19" s="501"/>
      <c r="F19" s="305"/>
      <c r="G19" s="305"/>
      <c r="H19" s="317"/>
    </row>
    <row r="20" spans="1:8" s="48" customFormat="1" ht="34.5" customHeight="1">
      <c r="A20" s="86">
        <v>604</v>
      </c>
      <c r="B20" s="147" t="s">
        <v>192</v>
      </c>
      <c r="C20" s="87">
        <v>1007</v>
      </c>
      <c r="D20" s="305">
        <v>42531</v>
      </c>
      <c r="E20" s="501">
        <v>45617</v>
      </c>
      <c r="F20" s="305">
        <v>21114</v>
      </c>
      <c r="G20" s="449">
        <v>21871</v>
      </c>
      <c r="H20" s="317">
        <f>G20/F20*100</f>
        <v>103.58529885384104</v>
      </c>
    </row>
    <row r="21" spans="1:8" s="48" customFormat="1" ht="34.5" customHeight="1">
      <c r="A21" s="86">
        <v>605</v>
      </c>
      <c r="B21" s="147" t="s">
        <v>193</v>
      </c>
      <c r="C21" s="87">
        <v>1008</v>
      </c>
      <c r="D21" s="305"/>
      <c r="E21" s="501"/>
      <c r="F21" s="305"/>
      <c r="G21" s="305"/>
      <c r="H21" s="317"/>
    </row>
    <row r="22" spans="1:14" s="48" customFormat="1" ht="34.5" customHeight="1">
      <c r="A22" s="84">
        <v>61</v>
      </c>
      <c r="B22" s="146" t="s">
        <v>194</v>
      </c>
      <c r="C22" s="85">
        <v>1009</v>
      </c>
      <c r="D22" s="307">
        <f>D27</f>
        <v>77792</v>
      </c>
      <c r="E22" s="501">
        <f>E27</f>
        <v>86980</v>
      </c>
      <c r="F22" s="305">
        <v>18000</v>
      </c>
      <c r="G22" s="476">
        <f>G27</f>
        <v>16897</v>
      </c>
      <c r="H22" s="317">
        <f>G22/F22*100</f>
        <v>93.87222222222222</v>
      </c>
      <c r="K22" s="492"/>
      <c r="N22" s="492"/>
    </row>
    <row r="23" spans="1:8" s="48" customFormat="1" ht="34.5" customHeight="1">
      <c r="A23" s="86">
        <v>610</v>
      </c>
      <c r="B23" s="147" t="s">
        <v>195</v>
      </c>
      <c r="C23" s="87">
        <v>1010</v>
      </c>
      <c r="D23" s="492"/>
      <c r="E23" s="501"/>
      <c r="F23" s="305"/>
      <c r="G23" s="305"/>
      <c r="H23" s="317"/>
    </row>
    <row r="24" spans="1:8" s="48" customFormat="1" ht="34.5" customHeight="1">
      <c r="A24" s="86">
        <v>611</v>
      </c>
      <c r="B24" s="147" t="s">
        <v>196</v>
      </c>
      <c r="C24" s="87">
        <v>1011</v>
      </c>
      <c r="D24" s="305"/>
      <c r="E24" s="501"/>
      <c r="F24" s="305"/>
      <c r="G24" s="305"/>
      <c r="H24" s="317"/>
    </row>
    <row r="25" spans="1:8" s="48" customFormat="1" ht="34.5" customHeight="1">
      <c r="A25" s="86">
        <v>612</v>
      </c>
      <c r="B25" s="147" t="s">
        <v>197</v>
      </c>
      <c r="C25" s="87">
        <v>1012</v>
      </c>
      <c r="D25" s="305"/>
      <c r="E25" s="501"/>
      <c r="F25" s="305"/>
      <c r="G25" s="305"/>
      <c r="H25" s="317"/>
    </row>
    <row r="26" spans="1:8" s="48" customFormat="1" ht="34.5" customHeight="1">
      <c r="A26" s="86">
        <v>613</v>
      </c>
      <c r="B26" s="147" t="s">
        <v>198</v>
      </c>
      <c r="C26" s="87">
        <v>1013</v>
      </c>
      <c r="D26" s="305"/>
      <c r="E26" s="501"/>
      <c r="F26" s="305"/>
      <c r="G26" s="305"/>
      <c r="H26" s="317"/>
    </row>
    <row r="27" spans="1:8" s="48" customFormat="1" ht="34.5" customHeight="1">
      <c r="A27" s="86">
        <v>614</v>
      </c>
      <c r="B27" s="147" t="s">
        <v>199</v>
      </c>
      <c r="C27" s="87">
        <v>1014</v>
      </c>
      <c r="D27" s="305">
        <v>77792</v>
      </c>
      <c r="E27" s="501">
        <v>86980</v>
      </c>
      <c r="F27" s="305">
        <v>18000</v>
      </c>
      <c r="G27" s="449">
        <v>16897</v>
      </c>
      <c r="H27" s="317">
        <f>G27/F27*100</f>
        <v>93.87222222222222</v>
      </c>
    </row>
    <row r="28" spans="1:8" s="48" customFormat="1" ht="34.5" customHeight="1">
      <c r="A28" s="86">
        <v>615</v>
      </c>
      <c r="B28" s="147" t="s">
        <v>200</v>
      </c>
      <c r="C28" s="87">
        <v>1015</v>
      </c>
      <c r="D28" s="307"/>
      <c r="E28" s="502"/>
      <c r="F28" s="305"/>
      <c r="G28" s="305"/>
      <c r="H28" s="317"/>
    </row>
    <row r="29" spans="1:8" s="48" customFormat="1" ht="34.5" customHeight="1">
      <c r="A29" s="86">
        <v>64</v>
      </c>
      <c r="B29" s="146" t="s">
        <v>201</v>
      </c>
      <c r="C29" s="85">
        <v>1016</v>
      </c>
      <c r="D29" s="307">
        <v>11334</v>
      </c>
      <c r="E29" s="502">
        <v>123</v>
      </c>
      <c r="F29" s="305"/>
      <c r="G29" s="449"/>
      <c r="H29" s="317"/>
    </row>
    <row r="30" spans="1:8" s="48" customFormat="1" ht="34.5" customHeight="1">
      <c r="A30" s="86">
        <v>65</v>
      </c>
      <c r="B30" s="146" t="s">
        <v>202</v>
      </c>
      <c r="C30" s="87">
        <v>1017</v>
      </c>
      <c r="D30" s="305">
        <v>312</v>
      </c>
      <c r="E30" s="502">
        <v>615</v>
      </c>
      <c r="F30" s="308">
        <v>150</v>
      </c>
      <c r="G30" s="476">
        <v>148</v>
      </c>
      <c r="H30" s="317">
        <f>G30/F30*100</f>
        <v>98.66666666666667</v>
      </c>
    </row>
    <row r="31" spans="1:8" s="48" customFormat="1" ht="34.5" customHeight="1">
      <c r="A31" s="84"/>
      <c r="B31" s="146" t="s">
        <v>203</v>
      </c>
      <c r="D31" s="305"/>
      <c r="E31" s="502"/>
      <c r="F31" s="308"/>
      <c r="G31" s="305"/>
      <c r="H31" s="317"/>
    </row>
    <row r="32" spans="1:10" s="48" customFormat="1" ht="39.75" customHeight="1">
      <c r="A32" s="204" t="s">
        <v>204</v>
      </c>
      <c r="B32" s="205" t="s">
        <v>205</v>
      </c>
      <c r="C32" s="206">
        <v>1018</v>
      </c>
      <c r="D32" s="309">
        <f>D33+D37+D38+D39+D40+D41+D42+D43-D34</f>
        <v>116648</v>
      </c>
      <c r="E32" s="502">
        <f>E33-E34+E37+E38+E39+E40+E41+E42+E43</f>
        <v>137853</v>
      </c>
      <c r="F32" s="309">
        <v>39195</v>
      </c>
      <c r="G32" s="309">
        <f>G33+G37+G38+G39+G40+G41+G43</f>
        <v>38913</v>
      </c>
      <c r="H32" s="317">
        <f>G32/F32*100</f>
        <v>99.28052047455033</v>
      </c>
      <c r="I32" s="430"/>
      <c r="J32" s="430"/>
    </row>
    <row r="33" spans="1:8" s="48" customFormat="1" ht="34.5" customHeight="1">
      <c r="A33" s="86">
        <v>50</v>
      </c>
      <c r="B33" s="147" t="s">
        <v>206</v>
      </c>
      <c r="C33" s="209">
        <v>1019</v>
      </c>
      <c r="D33" s="305">
        <v>34381</v>
      </c>
      <c r="E33" s="502">
        <v>38200</v>
      </c>
      <c r="F33" s="305">
        <v>17700</v>
      </c>
      <c r="G33" s="449">
        <v>19753</v>
      </c>
      <c r="H33" s="317">
        <f>G33/F33*100</f>
        <v>111.59887005649718</v>
      </c>
    </row>
    <row r="34" spans="1:8" s="48" customFormat="1" ht="34.5" customHeight="1">
      <c r="A34" s="86">
        <v>62</v>
      </c>
      <c r="B34" s="147" t="s">
        <v>207</v>
      </c>
      <c r="C34" s="87">
        <v>1020</v>
      </c>
      <c r="D34" s="307">
        <v>617</v>
      </c>
      <c r="E34" s="502">
        <v>1500</v>
      </c>
      <c r="F34" s="305"/>
      <c r="G34" s="449"/>
      <c r="H34" s="317"/>
    </row>
    <row r="35" spans="1:8" s="48" customFormat="1" ht="34.5" customHeight="1">
      <c r="A35" s="86">
        <v>630</v>
      </c>
      <c r="B35" s="147" t="s">
        <v>208</v>
      </c>
      <c r="C35" s="209">
        <v>1021</v>
      </c>
      <c r="D35" s="307"/>
      <c r="E35" s="502"/>
      <c r="F35" s="305"/>
      <c r="G35" s="449"/>
      <c r="H35" s="317"/>
    </row>
    <row r="36" spans="1:8" s="48" customFormat="1" ht="34.5" customHeight="1">
      <c r="A36" s="86">
        <v>631</v>
      </c>
      <c r="B36" s="147" t="s">
        <v>209</v>
      </c>
      <c r="C36" s="87">
        <v>1022</v>
      </c>
      <c r="D36" s="305"/>
      <c r="E36" s="502"/>
      <c r="F36" s="305"/>
      <c r="G36" s="449"/>
      <c r="H36" s="317"/>
    </row>
    <row r="37" spans="1:8" s="48" customFormat="1" ht="34.5" customHeight="1">
      <c r="A37" s="86" t="s">
        <v>210</v>
      </c>
      <c r="B37" s="147" t="s">
        <v>211</v>
      </c>
      <c r="C37" s="87">
        <v>1023</v>
      </c>
      <c r="D37" s="305">
        <v>6962</v>
      </c>
      <c r="E37" s="502">
        <v>9569</v>
      </c>
      <c r="F37" s="305">
        <v>1500</v>
      </c>
      <c r="G37" s="449">
        <v>1555</v>
      </c>
      <c r="H37" s="317">
        <f>G37/F37*100</f>
        <v>103.66666666666666</v>
      </c>
    </row>
    <row r="38" spans="1:8" s="48" customFormat="1" ht="34.5" customHeight="1">
      <c r="A38" s="86">
        <v>513</v>
      </c>
      <c r="B38" s="147" t="s">
        <v>212</v>
      </c>
      <c r="C38" s="87">
        <v>1024</v>
      </c>
      <c r="D38" s="307">
        <v>9414</v>
      </c>
      <c r="E38" s="502">
        <v>10540</v>
      </c>
      <c r="F38" s="305">
        <v>1950</v>
      </c>
      <c r="G38" s="449">
        <v>2352</v>
      </c>
      <c r="H38" s="317">
        <f>G38/F38*100</f>
        <v>120.61538461538461</v>
      </c>
    </row>
    <row r="39" spans="1:8" s="48" customFormat="1" ht="34.5" customHeight="1">
      <c r="A39" s="86">
        <v>52</v>
      </c>
      <c r="B39" s="147" t="s">
        <v>213</v>
      </c>
      <c r="C39" s="87">
        <v>1025</v>
      </c>
      <c r="D39" s="307">
        <v>44170</v>
      </c>
      <c r="E39" s="502">
        <v>52833</v>
      </c>
      <c r="F39" s="305">
        <v>12609</v>
      </c>
      <c r="G39" s="449">
        <v>10632</v>
      </c>
      <c r="H39" s="317">
        <f>G39/F39*100</f>
        <v>84.32072329288603</v>
      </c>
    </row>
    <row r="40" spans="1:13" s="48" customFormat="1" ht="34.5" customHeight="1">
      <c r="A40" s="86">
        <v>53</v>
      </c>
      <c r="B40" s="147" t="s">
        <v>214</v>
      </c>
      <c r="C40" s="87">
        <v>1026</v>
      </c>
      <c r="D40" s="305">
        <v>8724</v>
      </c>
      <c r="E40" s="502">
        <v>11427</v>
      </c>
      <c r="F40" s="305">
        <v>2856</v>
      </c>
      <c r="G40" s="449">
        <v>1785</v>
      </c>
      <c r="H40" s="317">
        <f>G40/F40*100</f>
        <v>62.5</v>
      </c>
      <c r="M40" s="445"/>
    </row>
    <row r="41" spans="1:8" s="48" customFormat="1" ht="34.5" customHeight="1">
      <c r="A41" s="86">
        <v>540</v>
      </c>
      <c r="B41" s="147" t="s">
        <v>215</v>
      </c>
      <c r="C41" s="87">
        <v>1027</v>
      </c>
      <c r="D41" s="307">
        <v>3956</v>
      </c>
      <c r="E41" s="502">
        <v>4300</v>
      </c>
      <c r="F41" s="305">
        <v>1080</v>
      </c>
      <c r="G41" s="449">
        <v>1343</v>
      </c>
      <c r="H41" s="317">
        <f>G41/F41*100</f>
        <v>124.35185185185185</v>
      </c>
    </row>
    <row r="42" spans="1:8" s="48" customFormat="1" ht="34.5" customHeight="1">
      <c r="A42" s="86" t="s">
        <v>216</v>
      </c>
      <c r="B42" s="147" t="s">
        <v>217</v>
      </c>
      <c r="C42" s="87">
        <v>1028</v>
      </c>
      <c r="D42" s="307">
        <v>1469</v>
      </c>
      <c r="E42" s="502">
        <v>500</v>
      </c>
      <c r="F42" s="310"/>
      <c r="G42" s="449"/>
      <c r="H42" s="317"/>
    </row>
    <row r="43" spans="1:8" s="52" customFormat="1" ht="34.5" customHeight="1">
      <c r="A43" s="86">
        <v>55</v>
      </c>
      <c r="B43" s="147" t="s">
        <v>218</v>
      </c>
      <c r="C43" s="87">
        <v>1029</v>
      </c>
      <c r="D43" s="311">
        <v>8189</v>
      </c>
      <c r="E43" s="502">
        <v>11984</v>
      </c>
      <c r="F43" s="312">
        <v>1500</v>
      </c>
      <c r="G43" s="450">
        <v>1493</v>
      </c>
      <c r="H43" s="317">
        <f>G43/F43*100</f>
        <v>99.53333333333333</v>
      </c>
    </row>
    <row r="44" spans="1:10" s="52" customFormat="1" ht="34.5" customHeight="1">
      <c r="A44" s="204"/>
      <c r="B44" s="205" t="s">
        <v>219</v>
      </c>
      <c r="C44" s="206">
        <v>1030</v>
      </c>
      <c r="D44" s="313">
        <f>D14-D32</f>
        <v>15321</v>
      </c>
      <c r="E44" s="502"/>
      <c r="F44" s="313">
        <v>69</v>
      </c>
      <c r="G44" s="477">
        <f>G14-G32</f>
        <v>3</v>
      </c>
      <c r="H44" s="317">
        <f>G44/F44*100</f>
        <v>4.3478260869565215</v>
      </c>
      <c r="I44" s="431"/>
      <c r="J44" s="431"/>
    </row>
    <row r="45" spans="1:10" s="52" customFormat="1" ht="34.5" customHeight="1">
      <c r="A45" s="204"/>
      <c r="B45" s="205" t="s">
        <v>220</v>
      </c>
      <c r="C45" s="206">
        <v>1031</v>
      </c>
      <c r="D45" s="313"/>
      <c r="E45" s="503">
        <f>E32-E14</f>
        <v>4518</v>
      </c>
      <c r="F45" s="314"/>
      <c r="G45" s="472"/>
      <c r="H45" s="317"/>
      <c r="J45" s="431"/>
    </row>
    <row r="46" spans="1:8" s="52" customFormat="1" ht="34.5" customHeight="1">
      <c r="A46" s="204">
        <v>66</v>
      </c>
      <c r="B46" s="205" t="s">
        <v>221</v>
      </c>
      <c r="C46" s="206">
        <v>1032</v>
      </c>
      <c r="D46" s="313">
        <f>D52+D53</f>
        <v>1028</v>
      </c>
      <c r="E46" s="502">
        <f>E52</f>
        <v>1100</v>
      </c>
      <c r="F46" s="313">
        <v>250</v>
      </c>
      <c r="G46" s="472">
        <f>G52</f>
        <v>253</v>
      </c>
      <c r="H46" s="317">
        <f>G46/F46*100</f>
        <v>101.2</v>
      </c>
    </row>
    <row r="47" spans="1:8" s="52" customFormat="1" ht="34.5" customHeight="1">
      <c r="A47" s="84" t="s">
        <v>222</v>
      </c>
      <c r="B47" s="146" t="s">
        <v>223</v>
      </c>
      <c r="C47" s="208">
        <v>1033</v>
      </c>
      <c r="D47" s="311"/>
      <c r="E47" s="502"/>
      <c r="F47" s="311"/>
      <c r="G47" s="450"/>
      <c r="H47" s="317"/>
    </row>
    <row r="48" spans="1:8" s="52" customFormat="1" ht="34.5" customHeight="1">
      <c r="A48" s="86">
        <v>660</v>
      </c>
      <c r="B48" s="147" t="s">
        <v>224</v>
      </c>
      <c r="C48" s="209">
        <v>1034</v>
      </c>
      <c r="D48" s="311"/>
      <c r="E48" s="502"/>
      <c r="F48" s="311"/>
      <c r="G48" s="450"/>
      <c r="H48" s="317"/>
    </row>
    <row r="49" spans="1:8" s="52" customFormat="1" ht="34.5" customHeight="1">
      <c r="A49" s="86">
        <v>661</v>
      </c>
      <c r="B49" s="147" t="s">
        <v>225</v>
      </c>
      <c r="C49" s="209">
        <v>1035</v>
      </c>
      <c r="D49" s="311"/>
      <c r="E49" s="504"/>
      <c r="F49" s="44"/>
      <c r="G49" s="450"/>
      <c r="H49" s="317"/>
    </row>
    <row r="50" spans="1:8" s="52" customFormat="1" ht="34.5" customHeight="1">
      <c r="A50" s="86">
        <v>665</v>
      </c>
      <c r="B50" s="147" t="s">
        <v>226</v>
      </c>
      <c r="C50" s="87">
        <v>1036</v>
      </c>
      <c r="D50" s="311"/>
      <c r="E50" s="504"/>
      <c r="F50" s="311"/>
      <c r="G50" s="450"/>
      <c r="H50" s="317"/>
    </row>
    <row r="51" spans="1:8" s="52" customFormat="1" ht="34.5" customHeight="1">
      <c r="A51" s="86">
        <v>669</v>
      </c>
      <c r="B51" s="147" t="s">
        <v>227</v>
      </c>
      <c r="C51" s="87">
        <v>1037</v>
      </c>
      <c r="D51" s="311"/>
      <c r="E51" s="504"/>
      <c r="F51" s="311"/>
      <c r="G51" s="450"/>
      <c r="H51" s="317"/>
    </row>
    <row r="52" spans="1:8" s="52" customFormat="1" ht="34.5" customHeight="1">
      <c r="A52" s="84">
        <v>662</v>
      </c>
      <c r="B52" s="146" t="s">
        <v>228</v>
      </c>
      <c r="C52" s="85">
        <v>1038</v>
      </c>
      <c r="D52" s="311">
        <v>1027</v>
      </c>
      <c r="E52" s="504">
        <v>1100</v>
      </c>
      <c r="F52" s="311">
        <v>250</v>
      </c>
      <c r="G52" s="450">
        <v>253</v>
      </c>
      <c r="H52" s="317">
        <f>G52/F52*100</f>
        <v>101.2</v>
      </c>
    </row>
    <row r="53" spans="1:8" s="52" customFormat="1" ht="34.5" customHeight="1">
      <c r="A53" s="84" t="s">
        <v>229</v>
      </c>
      <c r="B53" s="146" t="s">
        <v>230</v>
      </c>
      <c r="C53" s="85">
        <v>1039</v>
      </c>
      <c r="D53" s="311">
        <v>1</v>
      </c>
      <c r="E53" s="504"/>
      <c r="F53" s="310"/>
      <c r="G53" s="449"/>
      <c r="H53" s="317"/>
    </row>
    <row r="54" spans="1:8" s="52" customFormat="1" ht="34.5" customHeight="1">
      <c r="A54" s="204">
        <v>56</v>
      </c>
      <c r="B54" s="205" t="s">
        <v>231</v>
      </c>
      <c r="C54" s="206">
        <v>1040</v>
      </c>
      <c r="D54" s="313"/>
      <c r="E54" s="504">
        <f>E60+E61</f>
        <v>80</v>
      </c>
      <c r="F54" s="313">
        <v>20</v>
      </c>
      <c r="G54" s="477"/>
      <c r="H54" s="317">
        <f>G54/F54*100</f>
        <v>0</v>
      </c>
    </row>
    <row r="55" spans="1:8" ht="34.5" customHeight="1">
      <c r="A55" s="84" t="s">
        <v>232</v>
      </c>
      <c r="B55" s="146" t="s">
        <v>650</v>
      </c>
      <c r="C55" s="85">
        <v>1041</v>
      </c>
      <c r="D55" s="311">
        <f>D60+D61</f>
        <v>25</v>
      </c>
      <c r="E55" s="504"/>
      <c r="F55" s="311"/>
      <c r="G55" s="450"/>
      <c r="H55" s="317"/>
    </row>
    <row r="56" spans="1:8" ht="34.5" customHeight="1">
      <c r="A56" s="86">
        <v>560</v>
      </c>
      <c r="B56" s="147" t="s">
        <v>233</v>
      </c>
      <c r="C56" s="209">
        <v>1042</v>
      </c>
      <c r="D56" s="311"/>
      <c r="E56" s="504"/>
      <c r="F56" s="311"/>
      <c r="G56" s="450"/>
      <c r="H56" s="317"/>
    </row>
    <row r="57" spans="1:8" ht="34.5" customHeight="1">
      <c r="A57" s="86">
        <v>561</v>
      </c>
      <c r="B57" s="147" t="s">
        <v>234</v>
      </c>
      <c r="C57" s="209">
        <v>1043</v>
      </c>
      <c r="D57" s="311"/>
      <c r="E57" s="504"/>
      <c r="F57" s="311"/>
      <c r="G57" s="450"/>
      <c r="H57" s="317"/>
    </row>
    <row r="58" spans="1:8" ht="34.5" customHeight="1">
      <c r="A58" s="86">
        <v>565</v>
      </c>
      <c r="B58" s="147" t="s">
        <v>235</v>
      </c>
      <c r="C58" s="209">
        <v>1044</v>
      </c>
      <c r="D58" s="311"/>
      <c r="E58" s="504"/>
      <c r="F58" s="311"/>
      <c r="G58" s="450"/>
      <c r="H58" s="317"/>
    </row>
    <row r="59" spans="1:8" ht="34.5" customHeight="1">
      <c r="A59" s="86" t="s">
        <v>236</v>
      </c>
      <c r="B59" s="147" t="s">
        <v>237</v>
      </c>
      <c r="C59" s="87">
        <v>1045</v>
      </c>
      <c r="D59" s="311"/>
      <c r="E59" s="504"/>
      <c r="F59" s="311"/>
      <c r="G59" s="450"/>
      <c r="H59" s="317"/>
    </row>
    <row r="60" spans="1:8" ht="34.5" customHeight="1">
      <c r="A60" s="86">
        <v>562</v>
      </c>
      <c r="B60" s="146" t="s">
        <v>238</v>
      </c>
      <c r="C60" s="85">
        <v>1046</v>
      </c>
      <c r="D60" s="311">
        <v>17</v>
      </c>
      <c r="E60" s="504">
        <v>65</v>
      </c>
      <c r="F60" s="311">
        <v>15</v>
      </c>
      <c r="G60" s="450"/>
      <c r="H60" s="317">
        <f>G60/F60*100</f>
        <v>0</v>
      </c>
    </row>
    <row r="61" spans="1:8" ht="34.5" customHeight="1">
      <c r="A61" s="84" t="s">
        <v>239</v>
      </c>
      <c r="B61" s="146" t="s">
        <v>240</v>
      </c>
      <c r="C61" s="85">
        <v>1047</v>
      </c>
      <c r="D61" s="311">
        <v>8</v>
      </c>
      <c r="E61" s="504">
        <v>15</v>
      </c>
      <c r="F61" s="311">
        <v>5</v>
      </c>
      <c r="G61" s="450"/>
      <c r="H61" s="317">
        <f>G61/F61*100</f>
        <v>0</v>
      </c>
    </row>
    <row r="62" spans="1:10" ht="34.5" customHeight="1">
      <c r="A62" s="204"/>
      <c r="B62" s="205" t="s">
        <v>241</v>
      </c>
      <c r="C62" s="206">
        <v>1048</v>
      </c>
      <c r="D62" s="313">
        <f>D46-D55</f>
        <v>1003</v>
      </c>
      <c r="E62" s="504">
        <f>E46-E54</f>
        <v>1020</v>
      </c>
      <c r="F62" s="313">
        <v>230</v>
      </c>
      <c r="G62" s="451">
        <v>253</v>
      </c>
      <c r="H62" s="317">
        <f>G62/F62*100</f>
        <v>110.00000000000001</v>
      </c>
      <c r="I62" s="418"/>
      <c r="J62" s="418"/>
    </row>
    <row r="63" spans="1:8" ht="34.5" customHeight="1">
      <c r="A63" s="204"/>
      <c r="B63" s="205" t="s">
        <v>242</v>
      </c>
      <c r="C63" s="206">
        <v>1049</v>
      </c>
      <c r="D63" s="313"/>
      <c r="E63" s="504"/>
      <c r="F63" s="313"/>
      <c r="G63" s="451"/>
      <c r="H63" s="317"/>
    </row>
    <row r="64" spans="1:8" ht="34.5" customHeight="1">
      <c r="A64" s="86" t="s">
        <v>243</v>
      </c>
      <c r="B64" s="147" t="s">
        <v>244</v>
      </c>
      <c r="C64" s="87">
        <v>1050</v>
      </c>
      <c r="D64" s="311">
        <v>1646</v>
      </c>
      <c r="E64" s="504">
        <v>1000</v>
      </c>
      <c r="F64" s="311"/>
      <c r="G64" s="477">
        <v>4</v>
      </c>
      <c r="H64" s="317"/>
    </row>
    <row r="65" spans="1:8" ht="34.5" customHeight="1">
      <c r="A65" s="86" t="s">
        <v>245</v>
      </c>
      <c r="B65" s="147" t="s">
        <v>246</v>
      </c>
      <c r="C65" s="209">
        <v>1051</v>
      </c>
      <c r="D65" s="311">
        <v>2071</v>
      </c>
      <c r="E65" s="504"/>
      <c r="F65" s="311"/>
      <c r="G65" s="450"/>
      <c r="H65" s="317"/>
    </row>
    <row r="66" spans="1:13" ht="34.5" customHeight="1">
      <c r="A66" s="204" t="s">
        <v>247</v>
      </c>
      <c r="B66" s="205" t="s">
        <v>248</v>
      </c>
      <c r="C66" s="206">
        <v>1052</v>
      </c>
      <c r="D66" s="313">
        <v>1148</v>
      </c>
      <c r="E66" s="504">
        <v>3000</v>
      </c>
      <c r="F66" s="313">
        <v>750</v>
      </c>
      <c r="G66" s="451">
        <v>218</v>
      </c>
      <c r="H66" s="317">
        <f>G66/F66*100</f>
        <v>29.06666666666667</v>
      </c>
      <c r="K66" s="418"/>
      <c r="M66" s="418"/>
    </row>
    <row r="67" spans="1:11" ht="34.5" customHeight="1">
      <c r="A67" s="204" t="s">
        <v>249</v>
      </c>
      <c r="B67" s="205" t="s">
        <v>250</v>
      </c>
      <c r="C67" s="206">
        <v>1053</v>
      </c>
      <c r="D67" s="313">
        <v>1614</v>
      </c>
      <c r="E67" s="504">
        <v>270</v>
      </c>
      <c r="F67" s="313">
        <v>50</v>
      </c>
      <c r="G67" s="451">
        <v>12</v>
      </c>
      <c r="H67" s="317">
        <f>G67/F67*100</f>
        <v>24</v>
      </c>
      <c r="K67" s="418"/>
    </row>
    <row r="68" spans="1:10" ht="34.5" customHeight="1">
      <c r="A68" s="210"/>
      <c r="B68" s="211" t="s">
        <v>251</v>
      </c>
      <c r="C68" s="209">
        <v>1054</v>
      </c>
      <c r="D68" s="315">
        <v>15433</v>
      </c>
      <c r="E68" s="505"/>
      <c r="F68" s="315"/>
      <c r="G68" s="477"/>
      <c r="H68" s="317"/>
      <c r="I68" s="418"/>
      <c r="J68" s="418"/>
    </row>
    <row r="69" spans="1:8" ht="34.5" customHeight="1">
      <c r="A69" s="210"/>
      <c r="B69" s="211" t="s">
        <v>252</v>
      </c>
      <c r="C69" s="209">
        <v>1055</v>
      </c>
      <c r="D69" s="315"/>
      <c r="E69" s="504"/>
      <c r="F69" s="315"/>
      <c r="G69" s="315"/>
      <c r="H69" s="317"/>
    </row>
    <row r="70" spans="1:10" ht="34.5" customHeight="1">
      <c r="A70" s="86" t="s">
        <v>125</v>
      </c>
      <c r="B70" s="147" t="s">
        <v>253</v>
      </c>
      <c r="C70" s="87">
        <v>1056</v>
      </c>
      <c r="D70" s="311"/>
      <c r="E70" s="504"/>
      <c r="F70" s="311"/>
      <c r="G70" s="450"/>
      <c r="H70" s="317"/>
      <c r="J70" s="418"/>
    </row>
    <row r="71" spans="1:8" ht="34.5" customHeight="1">
      <c r="A71" s="86" t="s">
        <v>126</v>
      </c>
      <c r="B71" s="147" t="s">
        <v>254</v>
      </c>
      <c r="C71" s="209">
        <v>1057</v>
      </c>
      <c r="D71" s="311"/>
      <c r="E71" s="504"/>
      <c r="F71" s="311"/>
      <c r="G71" s="450">
        <v>25</v>
      </c>
      <c r="H71" s="317"/>
    </row>
    <row r="72" spans="1:10" ht="34.5" customHeight="1">
      <c r="A72" s="204"/>
      <c r="B72" s="205" t="s">
        <v>255</v>
      </c>
      <c r="C72" s="206">
        <v>1058</v>
      </c>
      <c r="D72" s="313">
        <f>D68</f>
        <v>15433</v>
      </c>
      <c r="E72" s="504">
        <f>E62+E64+E66-E67-E45</f>
        <v>232</v>
      </c>
      <c r="F72" s="313">
        <v>999</v>
      </c>
      <c r="G72" s="451">
        <f>G44+G62+G64+G66-G67-G71</f>
        <v>441</v>
      </c>
      <c r="H72" s="317">
        <f>G72/F72*100</f>
        <v>44.14414414414414</v>
      </c>
      <c r="I72" s="418"/>
      <c r="J72" s="418"/>
    </row>
    <row r="73" spans="1:11" ht="34.5" customHeight="1">
      <c r="A73" s="212"/>
      <c r="B73" s="207" t="s">
        <v>256</v>
      </c>
      <c r="C73" s="206">
        <v>1059</v>
      </c>
      <c r="D73" s="313"/>
      <c r="E73" s="504"/>
      <c r="F73" s="313"/>
      <c r="G73" s="451"/>
      <c r="H73" s="319"/>
      <c r="I73" s="418"/>
      <c r="J73" s="418"/>
      <c r="K73" s="418"/>
    </row>
    <row r="74" spans="1:10" ht="34.5" customHeight="1">
      <c r="A74" s="86"/>
      <c r="B74" s="148" t="s">
        <v>257</v>
      </c>
      <c r="C74" s="87"/>
      <c r="D74" s="311"/>
      <c r="E74" s="504"/>
      <c r="F74" s="311"/>
      <c r="G74" s="450"/>
      <c r="H74" s="318"/>
      <c r="J74" s="418"/>
    </row>
    <row r="75" spans="1:8" ht="34.5" customHeight="1">
      <c r="A75" s="86">
        <v>721</v>
      </c>
      <c r="B75" s="148" t="s">
        <v>258</v>
      </c>
      <c r="C75" s="87">
        <v>1060</v>
      </c>
      <c r="D75" s="311">
        <v>1085</v>
      </c>
      <c r="E75" s="504"/>
      <c r="F75" s="311"/>
      <c r="G75" s="477"/>
      <c r="H75" s="318"/>
    </row>
    <row r="76" spans="1:8" ht="34.5" customHeight="1">
      <c r="A76" s="86" t="s">
        <v>259</v>
      </c>
      <c r="B76" s="148" t="s">
        <v>260</v>
      </c>
      <c r="C76" s="209">
        <v>1061</v>
      </c>
      <c r="D76" s="311">
        <v>665</v>
      </c>
      <c r="E76" s="504"/>
      <c r="F76" s="311"/>
      <c r="G76" s="450"/>
      <c r="H76" s="318"/>
    </row>
    <row r="77" spans="1:8" ht="34.5" customHeight="1">
      <c r="A77" s="86" t="s">
        <v>259</v>
      </c>
      <c r="B77" s="148" t="s">
        <v>261</v>
      </c>
      <c r="C77" s="209">
        <v>1062</v>
      </c>
      <c r="D77" s="311"/>
      <c r="E77" s="504"/>
      <c r="F77" s="311"/>
      <c r="G77" s="450"/>
      <c r="H77" s="318"/>
    </row>
    <row r="78" spans="1:8" ht="34.5" customHeight="1">
      <c r="A78" s="86">
        <v>723</v>
      </c>
      <c r="B78" s="148" t="s">
        <v>262</v>
      </c>
      <c r="C78" s="87">
        <v>1063</v>
      </c>
      <c r="D78" s="311"/>
      <c r="E78" s="504"/>
      <c r="F78" s="311"/>
      <c r="G78" s="450"/>
      <c r="H78" s="318"/>
    </row>
    <row r="79" spans="1:12" ht="34.5" customHeight="1">
      <c r="A79" s="204"/>
      <c r="B79" s="207" t="s">
        <v>651</v>
      </c>
      <c r="C79" s="206">
        <v>1064</v>
      </c>
      <c r="D79" s="313">
        <f>D72-D75-D76</f>
        <v>13683</v>
      </c>
      <c r="E79" s="504"/>
      <c r="F79" s="313"/>
      <c r="G79" s="313"/>
      <c r="H79" s="319"/>
      <c r="J79" s="418"/>
      <c r="L79" s="418"/>
    </row>
    <row r="80" spans="1:12" ht="34.5" customHeight="1">
      <c r="A80" s="212"/>
      <c r="B80" s="207" t="s">
        <v>652</v>
      </c>
      <c r="C80" s="206">
        <v>1065</v>
      </c>
      <c r="D80" s="313"/>
      <c r="E80" s="504"/>
      <c r="F80" s="313"/>
      <c r="G80" s="451"/>
      <c r="H80" s="319"/>
      <c r="J80" s="418"/>
      <c r="L80" s="418"/>
    </row>
    <row r="81" spans="1:12" ht="34.5" customHeight="1">
      <c r="A81" s="88"/>
      <c r="B81" s="148" t="s">
        <v>263</v>
      </c>
      <c r="C81" s="87">
        <v>1066</v>
      </c>
      <c r="D81" s="311"/>
      <c r="E81" s="506"/>
      <c r="F81" s="311"/>
      <c r="G81" s="450"/>
      <c r="H81" s="318"/>
      <c r="J81" s="418"/>
      <c r="L81" s="418"/>
    </row>
    <row r="82" spans="1:8" ht="34.5" customHeight="1">
      <c r="A82" s="88"/>
      <c r="B82" s="148" t="s">
        <v>264</v>
      </c>
      <c r="C82" s="87">
        <v>1067</v>
      </c>
      <c r="D82" s="311"/>
      <c r="E82" s="506"/>
      <c r="F82" s="311"/>
      <c r="G82" s="450"/>
      <c r="H82" s="318"/>
    </row>
    <row r="83" spans="1:8" ht="34.5" customHeight="1">
      <c r="A83" s="88"/>
      <c r="B83" s="148" t="s">
        <v>653</v>
      </c>
      <c r="C83" s="87">
        <v>1068</v>
      </c>
      <c r="D83" s="311"/>
      <c r="E83" s="507"/>
      <c r="F83" s="311"/>
      <c r="G83" s="450"/>
      <c r="H83" s="318"/>
    </row>
    <row r="84" spans="1:11" ht="34.5" customHeight="1">
      <c r="A84" s="88"/>
      <c r="B84" s="148" t="s">
        <v>654</v>
      </c>
      <c r="C84" s="87">
        <v>1069</v>
      </c>
      <c r="D84" s="311"/>
      <c r="E84" s="508"/>
      <c r="F84" s="311"/>
      <c r="G84" s="450"/>
      <c r="H84" s="318"/>
      <c r="K84" s="418"/>
    </row>
    <row r="85" spans="1:11" ht="34.5" customHeight="1">
      <c r="A85" s="88"/>
      <c r="B85" s="148" t="s">
        <v>655</v>
      </c>
      <c r="C85" s="209"/>
      <c r="D85" s="311"/>
      <c r="E85" s="507"/>
      <c r="F85" s="311"/>
      <c r="G85" s="450"/>
      <c r="H85" s="318"/>
      <c r="K85" s="418"/>
    </row>
    <row r="86" spans="1:11" ht="34.5" customHeight="1">
      <c r="A86" s="88"/>
      <c r="B86" s="148" t="s">
        <v>127</v>
      </c>
      <c r="C86" s="209">
        <v>1070</v>
      </c>
      <c r="D86" s="311"/>
      <c r="E86" s="509"/>
      <c r="F86" s="311"/>
      <c r="G86" s="450"/>
      <c r="H86" s="318"/>
      <c r="J86" s="418"/>
      <c r="K86" s="418"/>
    </row>
    <row r="87" spans="1:12" ht="34.5" customHeight="1" thickBot="1">
      <c r="A87" s="89"/>
      <c r="B87" s="149" t="s">
        <v>128</v>
      </c>
      <c r="C87" s="143">
        <v>1071</v>
      </c>
      <c r="D87" s="316"/>
      <c r="E87" s="510"/>
      <c r="F87" s="316"/>
      <c r="G87" s="316"/>
      <c r="H87" s="320"/>
      <c r="J87" s="418"/>
      <c r="K87" s="418"/>
      <c r="L87" s="418"/>
    </row>
    <row r="88" spans="3:4" ht="15.75">
      <c r="C88" s="214"/>
      <c r="D88" s="199"/>
    </row>
    <row r="89" spans="1:11" ht="18.75">
      <c r="A89" s="2" t="s">
        <v>779</v>
      </c>
      <c r="C89" s="214"/>
      <c r="D89" s="213"/>
      <c r="E89" s="56"/>
      <c r="F89" s="52" t="s">
        <v>641</v>
      </c>
      <c r="G89" s="57"/>
      <c r="H89" s="52"/>
      <c r="K89" s="418"/>
    </row>
    <row r="90" spans="3:12" ht="18.75">
      <c r="C90" s="213" t="s">
        <v>55</v>
      </c>
      <c r="K90" s="418"/>
      <c r="L90" s="418"/>
    </row>
    <row r="94" ht="15.75">
      <c r="E94" s="418"/>
    </row>
    <row r="95" ht="15.75">
      <c r="E95" s="418"/>
    </row>
  </sheetData>
  <sheetProtection/>
  <mergeCells count="8">
    <mergeCell ref="A6:H6"/>
    <mergeCell ref="A10:A11"/>
    <mergeCell ref="H10:H11"/>
    <mergeCell ref="B10:B11"/>
    <mergeCell ref="E10:E11"/>
    <mergeCell ref="F10:G10"/>
    <mergeCell ref="D10:D11"/>
    <mergeCell ref="C10:C11"/>
  </mergeCells>
  <printOptions/>
  <pageMargins left="0.25" right="0.25" top="0.75" bottom="0.75" header="0.3" footer="0.3"/>
  <pageSetup fitToHeight="0" fitToWidth="1" horizontalDpi="600" verticalDpi="600" orientation="portrait" paperSize="9" scale="31"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U32"/>
  <sheetViews>
    <sheetView zoomScale="75" zoomScaleNormal="75" zoomScalePageLayoutView="0" workbookViewId="0" topLeftCell="A1">
      <selection activeCell="A8" sqref="A8:U8"/>
    </sheetView>
  </sheetViews>
  <sheetFormatPr defaultColWidth="9.140625" defaultRowHeight="12.75"/>
  <cols>
    <col min="1" max="1" width="31.7109375" style="16" customWidth="1"/>
    <col min="2" max="2" width="28.28125" style="16" bestFit="1" customWidth="1"/>
    <col min="3" max="3" width="12.8515625" style="16" customWidth="1"/>
    <col min="4" max="4" width="16.7109375" style="16" customWidth="1"/>
    <col min="5" max="5" width="19.421875" style="16" customWidth="1"/>
    <col min="6" max="7" width="27.28125" style="16" customWidth="1"/>
    <col min="8" max="9" width="13.7109375" style="16" customWidth="1"/>
    <col min="10" max="10" width="16.57421875" style="16" customWidth="1"/>
    <col min="11" max="21" width="13.7109375" style="16" customWidth="1"/>
    <col min="22" max="16384" width="9.140625" style="16" customWidth="1"/>
  </cols>
  <sheetData>
    <row r="2" ht="15.75">
      <c r="U2" s="11" t="s">
        <v>617</v>
      </c>
    </row>
    <row r="4" spans="1:2" ht="15.75">
      <c r="A4" s="522" t="s">
        <v>813</v>
      </c>
      <c r="B4" s="523"/>
    </row>
    <row r="5" spans="1:2" ht="15.75">
      <c r="A5" s="522" t="s">
        <v>748</v>
      </c>
      <c r="B5" s="523"/>
    </row>
    <row r="6" ht="15.75">
      <c r="A6" s="10" t="s">
        <v>182</v>
      </c>
    </row>
    <row r="8" spans="1:21" ht="20.25">
      <c r="A8" s="666" t="s">
        <v>54</v>
      </c>
      <c r="B8" s="666"/>
      <c r="C8" s="666"/>
      <c r="D8" s="666"/>
      <c r="E8" s="666"/>
      <c r="F8" s="666"/>
      <c r="G8" s="666"/>
      <c r="H8" s="666"/>
      <c r="I8" s="666"/>
      <c r="J8" s="666"/>
      <c r="K8" s="666"/>
      <c r="L8" s="666"/>
      <c r="M8" s="666"/>
      <c r="N8" s="666"/>
      <c r="O8" s="666"/>
      <c r="P8" s="666"/>
      <c r="Q8" s="666"/>
      <c r="R8" s="666"/>
      <c r="S8" s="666"/>
      <c r="T8" s="666"/>
      <c r="U8" s="666"/>
    </row>
    <row r="9" spans="3:13" ht="16.5" thickBot="1">
      <c r="C9" s="18"/>
      <c r="D9" s="18"/>
      <c r="E9" s="18"/>
      <c r="F9" s="18"/>
      <c r="G9" s="18"/>
      <c r="H9" s="18"/>
      <c r="I9" s="18"/>
      <c r="J9" s="18"/>
      <c r="K9" s="18"/>
      <c r="L9" s="18"/>
      <c r="M9" s="18"/>
    </row>
    <row r="10" spans="1:21" ht="38.25" customHeight="1">
      <c r="A10" s="668" t="s">
        <v>23</v>
      </c>
      <c r="B10" s="670" t="s">
        <v>24</v>
      </c>
      <c r="C10" s="672" t="s">
        <v>25</v>
      </c>
      <c r="D10" s="596" t="s">
        <v>608</v>
      </c>
      <c r="E10" s="596" t="s">
        <v>626</v>
      </c>
      <c r="F10" s="596" t="s">
        <v>800</v>
      </c>
      <c r="G10" s="596" t="s">
        <v>801</v>
      </c>
      <c r="H10" s="596" t="s">
        <v>734</v>
      </c>
      <c r="I10" s="596" t="s">
        <v>26</v>
      </c>
      <c r="J10" s="596" t="s">
        <v>735</v>
      </c>
      <c r="K10" s="596" t="s">
        <v>27</v>
      </c>
      <c r="L10" s="596" t="s">
        <v>28</v>
      </c>
      <c r="M10" s="596" t="s">
        <v>29</v>
      </c>
      <c r="N10" s="594" t="s">
        <v>58</v>
      </c>
      <c r="O10" s="595"/>
      <c r="P10" s="595"/>
      <c r="Q10" s="595"/>
      <c r="R10" s="595"/>
      <c r="S10" s="595"/>
      <c r="T10" s="595"/>
      <c r="U10" s="640"/>
    </row>
    <row r="11" spans="1:21" ht="48.75" customHeight="1" thickBot="1">
      <c r="A11" s="669"/>
      <c r="B11" s="671"/>
      <c r="C11" s="673"/>
      <c r="D11" s="597"/>
      <c r="E11" s="597"/>
      <c r="F11" s="597"/>
      <c r="G11" s="597"/>
      <c r="H11" s="597"/>
      <c r="I11" s="597"/>
      <c r="J11" s="597"/>
      <c r="K11" s="597"/>
      <c r="L11" s="597"/>
      <c r="M11" s="597"/>
      <c r="N11" s="227" t="s">
        <v>30</v>
      </c>
      <c r="O11" s="227" t="s">
        <v>31</v>
      </c>
      <c r="P11" s="227" t="s">
        <v>32</v>
      </c>
      <c r="Q11" s="227" t="s">
        <v>33</v>
      </c>
      <c r="R11" s="227" t="s">
        <v>34</v>
      </c>
      <c r="S11" s="227" t="s">
        <v>35</v>
      </c>
      <c r="T11" s="227" t="s">
        <v>36</v>
      </c>
      <c r="U11" s="228" t="s">
        <v>37</v>
      </c>
    </row>
    <row r="12" spans="1:21" ht="15.75">
      <c r="A12" s="230" t="s">
        <v>57</v>
      </c>
      <c r="B12" s="231"/>
      <c r="C12" s="232"/>
      <c r="D12" s="232"/>
      <c r="E12" s="232"/>
      <c r="F12" s="232"/>
      <c r="G12" s="232"/>
      <c r="H12" s="232"/>
      <c r="I12" s="232"/>
      <c r="J12" s="232"/>
      <c r="K12" s="232"/>
      <c r="L12" s="232"/>
      <c r="M12" s="232"/>
      <c r="N12" s="232"/>
      <c r="O12" s="232"/>
      <c r="P12" s="232"/>
      <c r="Q12" s="232"/>
      <c r="R12" s="232"/>
      <c r="S12" s="232"/>
      <c r="T12" s="232"/>
      <c r="U12" s="229"/>
    </row>
    <row r="13" spans="1:21" ht="15.75">
      <c r="A13" s="233" t="s">
        <v>747</v>
      </c>
      <c r="B13" s="19"/>
      <c r="C13" s="19"/>
      <c r="D13" s="419"/>
      <c r="E13" s="19"/>
      <c r="F13" s="19">
        <v>4101.03</v>
      </c>
      <c r="G13" s="419">
        <v>484719.6</v>
      </c>
      <c r="H13" s="19">
        <v>2014</v>
      </c>
      <c r="I13" s="19">
        <v>2020</v>
      </c>
      <c r="J13" s="19"/>
      <c r="K13" s="19"/>
      <c r="L13" s="420">
        <v>0.02</v>
      </c>
      <c r="M13" s="19">
        <v>2</v>
      </c>
      <c r="N13" s="19"/>
      <c r="O13" s="419" t="s">
        <v>802</v>
      </c>
      <c r="P13" s="19"/>
      <c r="Q13" s="419" t="s">
        <v>802</v>
      </c>
      <c r="R13" s="19"/>
      <c r="S13" s="419" t="s">
        <v>803</v>
      </c>
      <c r="T13" s="19"/>
      <c r="U13" s="421" t="s">
        <v>804</v>
      </c>
    </row>
    <row r="14" spans="1:21" ht="15.75">
      <c r="A14" s="233" t="s">
        <v>2</v>
      </c>
      <c r="B14" s="19"/>
      <c r="C14" s="19"/>
      <c r="D14" s="19"/>
      <c r="E14" s="19"/>
      <c r="F14" s="19"/>
      <c r="G14" s="19"/>
      <c r="H14" s="19"/>
      <c r="I14" s="19"/>
      <c r="J14" s="19"/>
      <c r="K14" s="19"/>
      <c r="L14" s="19"/>
      <c r="M14" s="19"/>
      <c r="N14" s="19"/>
      <c r="O14" s="19"/>
      <c r="P14" s="19"/>
      <c r="Q14" s="19"/>
      <c r="R14" s="19"/>
      <c r="S14" s="19"/>
      <c r="T14" s="19"/>
      <c r="U14" s="106"/>
    </row>
    <row r="15" spans="1:21" ht="15.75">
      <c r="A15" s="233" t="s">
        <v>2</v>
      </c>
      <c r="B15" s="19"/>
      <c r="C15" s="19"/>
      <c r="D15" s="19"/>
      <c r="E15" s="19"/>
      <c r="F15" s="19"/>
      <c r="G15" s="19"/>
      <c r="H15" s="19"/>
      <c r="I15" s="19"/>
      <c r="J15" s="19"/>
      <c r="K15" s="19"/>
      <c r="L15" s="19"/>
      <c r="M15" s="19"/>
      <c r="N15" s="19"/>
      <c r="O15" s="419"/>
      <c r="P15" s="19"/>
      <c r="Q15" s="419"/>
      <c r="R15" s="19"/>
      <c r="S15" s="419"/>
      <c r="T15" s="19"/>
      <c r="U15" s="421"/>
    </row>
    <row r="16" spans="1:21" ht="15.75">
      <c r="A16" s="233" t="s">
        <v>2</v>
      </c>
      <c r="B16" s="19"/>
      <c r="C16" s="19"/>
      <c r="D16" s="19"/>
      <c r="E16" s="19"/>
      <c r="F16" s="19"/>
      <c r="G16" s="19"/>
      <c r="H16" s="19"/>
      <c r="I16" s="19"/>
      <c r="J16" s="19"/>
      <c r="K16" s="19"/>
      <c r="L16" s="19"/>
      <c r="M16" s="19"/>
      <c r="N16" s="19"/>
      <c r="O16" s="19"/>
      <c r="P16" s="19"/>
      <c r="Q16" s="19"/>
      <c r="R16" s="19"/>
      <c r="S16" s="19"/>
      <c r="T16" s="19"/>
      <c r="U16" s="106"/>
    </row>
    <row r="17" spans="1:21" ht="15.75">
      <c r="A17" s="233" t="s">
        <v>2</v>
      </c>
      <c r="B17" s="19"/>
      <c r="C17" s="19"/>
      <c r="D17" s="19"/>
      <c r="E17" s="19"/>
      <c r="F17" s="19"/>
      <c r="G17" s="19"/>
      <c r="H17" s="19"/>
      <c r="I17" s="19"/>
      <c r="J17" s="19"/>
      <c r="K17" s="19"/>
      <c r="L17" s="19"/>
      <c r="M17" s="19"/>
      <c r="N17" s="19"/>
      <c r="O17" s="19"/>
      <c r="P17" s="19"/>
      <c r="Q17" s="19"/>
      <c r="R17" s="19"/>
      <c r="S17" s="19"/>
      <c r="T17" s="19"/>
      <c r="U17" s="106"/>
    </row>
    <row r="18" spans="1:21" ht="15.75">
      <c r="A18" s="234" t="s">
        <v>38</v>
      </c>
      <c r="B18" s="20"/>
      <c r="C18" s="19"/>
      <c r="D18" s="19"/>
      <c r="E18" s="19"/>
      <c r="F18" s="19"/>
      <c r="G18" s="19"/>
      <c r="H18" s="19"/>
      <c r="I18" s="19"/>
      <c r="J18" s="19"/>
      <c r="K18" s="19"/>
      <c r="L18" s="19"/>
      <c r="M18" s="19"/>
      <c r="N18" s="19"/>
      <c r="O18" s="19"/>
      <c r="P18" s="19"/>
      <c r="Q18" s="19"/>
      <c r="R18" s="19"/>
      <c r="S18" s="19"/>
      <c r="T18" s="19"/>
      <c r="U18" s="106"/>
    </row>
    <row r="19" spans="1:21" ht="15.75">
      <c r="A19" s="233" t="s">
        <v>2</v>
      </c>
      <c r="B19" s="19"/>
      <c r="C19" s="19"/>
      <c r="D19" s="19"/>
      <c r="E19" s="19"/>
      <c r="F19" s="19"/>
      <c r="G19" s="19"/>
      <c r="H19" s="19"/>
      <c r="I19" s="19"/>
      <c r="J19" s="19"/>
      <c r="K19" s="19"/>
      <c r="L19" s="19"/>
      <c r="M19" s="19"/>
      <c r="N19" s="19"/>
      <c r="O19" s="19"/>
      <c r="P19" s="19"/>
      <c r="Q19" s="19"/>
      <c r="R19" s="19"/>
      <c r="S19" s="19"/>
      <c r="T19" s="19"/>
      <c r="U19" s="106"/>
    </row>
    <row r="20" spans="1:21" ht="15.75">
      <c r="A20" s="233" t="s">
        <v>2</v>
      </c>
      <c r="B20" s="19"/>
      <c r="C20" s="19"/>
      <c r="D20" s="19"/>
      <c r="E20" s="19"/>
      <c r="F20" s="19"/>
      <c r="G20" s="19"/>
      <c r="H20" s="19"/>
      <c r="I20" s="19"/>
      <c r="J20" s="19"/>
      <c r="K20" s="19"/>
      <c r="L20" s="19"/>
      <c r="M20" s="19"/>
      <c r="N20" s="19"/>
      <c r="O20" s="19"/>
      <c r="P20" s="19"/>
      <c r="Q20" s="19"/>
      <c r="R20" s="19"/>
      <c r="S20" s="19"/>
      <c r="T20" s="19"/>
      <c r="U20" s="106"/>
    </row>
    <row r="21" spans="1:21" ht="15.75">
      <c r="A21" s="233" t="s">
        <v>2</v>
      </c>
      <c r="B21" s="19"/>
      <c r="C21" s="19"/>
      <c r="D21" s="19"/>
      <c r="E21" s="19"/>
      <c r="F21" s="19"/>
      <c r="G21" s="19"/>
      <c r="H21" s="19"/>
      <c r="I21" s="19"/>
      <c r="J21" s="19"/>
      <c r="K21" s="19"/>
      <c r="L21" s="19"/>
      <c r="M21" s="19"/>
      <c r="N21" s="19"/>
      <c r="O21" s="19"/>
      <c r="P21" s="19"/>
      <c r="Q21" s="19"/>
      <c r="R21" s="19"/>
      <c r="S21" s="19"/>
      <c r="T21" s="19"/>
      <c r="U21" s="106"/>
    </row>
    <row r="22" spans="1:21" ht="15.75">
      <c r="A22" s="233" t="s">
        <v>2</v>
      </c>
      <c r="B22" s="19"/>
      <c r="C22" s="19"/>
      <c r="D22" s="19"/>
      <c r="E22" s="19"/>
      <c r="F22" s="19"/>
      <c r="G22" s="19"/>
      <c r="H22" s="19"/>
      <c r="I22" s="19"/>
      <c r="J22" s="19"/>
      <c r="K22" s="19"/>
      <c r="L22" s="19"/>
      <c r="M22" s="19"/>
      <c r="N22" s="19"/>
      <c r="O22" s="19"/>
      <c r="P22" s="19"/>
      <c r="Q22" s="19"/>
      <c r="R22" s="19"/>
      <c r="S22" s="19"/>
      <c r="T22" s="19"/>
      <c r="U22" s="106"/>
    </row>
    <row r="23" spans="1:21" ht="15.75">
      <c r="A23" s="233" t="s">
        <v>2</v>
      </c>
      <c r="B23" s="19"/>
      <c r="C23" s="19"/>
      <c r="D23" s="19"/>
      <c r="E23" s="19"/>
      <c r="F23" s="19"/>
      <c r="G23" s="19"/>
      <c r="H23" s="19"/>
      <c r="I23" s="19"/>
      <c r="J23" s="19"/>
      <c r="K23" s="19"/>
      <c r="L23" s="19"/>
      <c r="M23" s="19"/>
      <c r="N23" s="19"/>
      <c r="O23" s="19"/>
      <c r="P23" s="19"/>
      <c r="Q23" s="19"/>
      <c r="R23" s="19"/>
      <c r="S23" s="19"/>
      <c r="T23" s="19"/>
      <c r="U23" s="106"/>
    </row>
    <row r="24" spans="1:21" ht="16.5" thickBot="1">
      <c r="A24" s="235" t="s">
        <v>3</v>
      </c>
      <c r="B24" s="236"/>
      <c r="C24" s="104"/>
      <c r="D24" s="104"/>
      <c r="E24" s="104"/>
      <c r="F24" s="104"/>
      <c r="G24" s="104"/>
      <c r="H24" s="104"/>
      <c r="I24" s="104"/>
      <c r="J24" s="104"/>
      <c r="K24" s="104"/>
      <c r="L24" s="104"/>
      <c r="M24" s="104"/>
      <c r="N24" s="104"/>
      <c r="O24" s="104"/>
      <c r="P24" s="104"/>
      <c r="Q24" s="104"/>
      <c r="R24" s="104"/>
      <c r="S24" s="104"/>
      <c r="T24" s="104"/>
      <c r="U24" s="105"/>
    </row>
    <row r="25" spans="1:15" ht="16.5" thickBot="1">
      <c r="A25" s="239" t="s">
        <v>39</v>
      </c>
      <c r="B25" s="240"/>
      <c r="C25" s="21"/>
      <c r="D25" s="21"/>
      <c r="E25" s="21"/>
      <c r="F25" s="21"/>
      <c r="G25" s="21"/>
      <c r="H25" s="21"/>
      <c r="I25" s="21"/>
      <c r="J25" s="21"/>
      <c r="K25" s="21"/>
      <c r="L25" s="21"/>
      <c r="M25" s="21"/>
      <c r="N25" s="21"/>
      <c r="O25" s="21"/>
    </row>
    <row r="26" spans="1:15" ht="16.5" thickBot="1">
      <c r="A26" s="237" t="s">
        <v>40</v>
      </c>
      <c r="B26" s="238"/>
      <c r="C26" s="21"/>
      <c r="D26" s="21"/>
      <c r="E26" s="21"/>
      <c r="F26" s="21"/>
      <c r="G26" s="21"/>
      <c r="H26" s="21"/>
      <c r="I26" s="21"/>
      <c r="J26" s="21"/>
      <c r="K26" s="21"/>
      <c r="L26" s="21"/>
      <c r="M26" s="21"/>
      <c r="N26" s="21"/>
      <c r="O26" s="21"/>
    </row>
    <row r="28" spans="1:5" ht="15.75">
      <c r="A28" s="83" t="s">
        <v>5</v>
      </c>
      <c r="B28" s="83"/>
      <c r="C28" s="10"/>
      <c r="D28" s="10"/>
      <c r="E28" s="10"/>
    </row>
    <row r="29" spans="1:6" ht="15.75">
      <c r="A29" s="10" t="s">
        <v>183</v>
      </c>
      <c r="B29" s="10"/>
      <c r="C29" s="10"/>
      <c r="D29" s="10"/>
      <c r="E29" s="10"/>
      <c r="F29" s="10"/>
    </row>
    <row r="31" spans="1:19" ht="15.75">
      <c r="A31" s="667" t="s">
        <v>805</v>
      </c>
      <c r="B31" s="667"/>
      <c r="D31" s="28"/>
      <c r="E31" s="28"/>
      <c r="F31" s="29" t="s">
        <v>56</v>
      </c>
      <c r="S31" s="2"/>
    </row>
    <row r="32" ht="15.75">
      <c r="C32" s="28" t="s">
        <v>55</v>
      </c>
    </row>
  </sheetData>
  <sheetProtection/>
  <mergeCells count="16">
    <mergeCell ref="A31:B31"/>
    <mergeCell ref="A8:U8"/>
    <mergeCell ref="A10:A11"/>
    <mergeCell ref="B10:B11"/>
    <mergeCell ref="C10:C11"/>
    <mergeCell ref="F10:F11"/>
    <mergeCell ref="L10:L11"/>
    <mergeCell ref="M10:M11"/>
    <mergeCell ref="N10:U10"/>
    <mergeCell ref="G10:G11"/>
    <mergeCell ref="D10:D11"/>
    <mergeCell ref="E10:E11"/>
    <mergeCell ref="I10:I11"/>
    <mergeCell ref="J10:J11"/>
    <mergeCell ref="K10:K11"/>
    <mergeCell ref="H10:H11"/>
  </mergeCells>
  <printOptions/>
  <pageMargins left="0.25" right="0.25" top="0.75" bottom="0.75" header="0.3" footer="0.3"/>
  <pageSetup fitToHeight="1" fitToWidth="1" orientation="landscape" scale="37"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A1:J75"/>
  <sheetViews>
    <sheetView zoomScale="55" zoomScaleNormal="55" zoomScalePageLayoutView="0" workbookViewId="0" topLeftCell="A54">
      <selection activeCell="A73" sqref="A73:F75"/>
    </sheetView>
  </sheetViews>
  <sheetFormatPr defaultColWidth="9.140625" defaultRowHeight="12.75"/>
  <cols>
    <col min="1" max="1" width="21.7109375" style="2" customWidth="1"/>
    <col min="2" max="2" width="28.7109375" style="46" customWidth="1"/>
    <col min="3" max="3" width="60.57421875" style="2" customWidth="1"/>
    <col min="4" max="6" width="50.7109375" style="2" customWidth="1"/>
    <col min="7" max="16384" width="9.140625" style="2" customWidth="1"/>
  </cols>
  <sheetData>
    <row r="1" spans="1:6" ht="30.75">
      <c r="A1" s="561"/>
      <c r="B1" s="562"/>
      <c r="C1" s="561"/>
      <c r="D1" s="561"/>
      <c r="E1" s="561"/>
      <c r="F1" s="561"/>
    </row>
    <row r="2" spans="1:6" ht="30.75">
      <c r="A2" s="563" t="s">
        <v>813</v>
      </c>
      <c r="B2" s="561"/>
      <c r="C2" s="564"/>
      <c r="D2" s="564"/>
      <c r="E2" s="564"/>
      <c r="F2" s="564"/>
    </row>
    <row r="3" spans="1:6" ht="30.75">
      <c r="A3" s="563" t="s">
        <v>748</v>
      </c>
      <c r="B3" s="561"/>
      <c r="C3" s="564"/>
      <c r="D3" s="564"/>
      <c r="E3" s="564"/>
      <c r="F3" s="565" t="s">
        <v>616</v>
      </c>
    </row>
    <row r="4" spans="1:10" ht="30">
      <c r="A4" s="677" t="s">
        <v>116</v>
      </c>
      <c r="B4" s="677"/>
      <c r="C4" s="677"/>
      <c r="D4" s="677"/>
      <c r="E4" s="677"/>
      <c r="F4" s="677"/>
      <c r="G4" s="1"/>
      <c r="H4" s="1"/>
      <c r="I4" s="1"/>
      <c r="J4" s="1"/>
    </row>
    <row r="5" spans="1:6" ht="20.25">
      <c r="A5" s="127"/>
      <c r="B5" s="128"/>
      <c r="C5" s="127"/>
      <c r="D5" s="127"/>
      <c r="E5" s="127"/>
      <c r="F5" s="127"/>
    </row>
    <row r="6" spans="1:6" ht="21" thickBot="1">
      <c r="A6" s="127"/>
      <c r="B6" s="128"/>
      <c r="C6" s="127"/>
      <c r="D6" s="127"/>
      <c r="E6" s="127"/>
      <c r="F6" s="127"/>
    </row>
    <row r="7" spans="1:10" s="52" customFormat="1" ht="64.5" customHeight="1" thickBot="1">
      <c r="A7" s="338" t="s">
        <v>117</v>
      </c>
      <c r="B7" s="337" t="s">
        <v>111</v>
      </c>
      <c r="C7" s="326" t="s">
        <v>118</v>
      </c>
      <c r="D7" s="326" t="s">
        <v>119</v>
      </c>
      <c r="E7" s="326" t="s">
        <v>120</v>
      </c>
      <c r="F7" s="327" t="s">
        <v>121</v>
      </c>
      <c r="G7" s="82"/>
      <c r="H7" s="82"/>
      <c r="I7" s="82"/>
      <c r="J7" s="82"/>
    </row>
    <row r="8" spans="1:10" s="52" customFormat="1" ht="19.5" customHeight="1" thickBot="1">
      <c r="A8" s="339">
        <v>1</v>
      </c>
      <c r="B8" s="455">
        <v>2</v>
      </c>
      <c r="C8" s="328">
        <v>3</v>
      </c>
      <c r="D8" s="328">
        <v>4</v>
      </c>
      <c r="E8" s="328">
        <v>5</v>
      </c>
      <c r="F8" s="329">
        <v>6</v>
      </c>
      <c r="G8" s="82"/>
      <c r="H8" s="82"/>
      <c r="I8" s="82"/>
      <c r="J8" s="82"/>
    </row>
    <row r="9" spans="1:6" s="52" customFormat="1" ht="34.5" customHeight="1">
      <c r="A9" s="678" t="s">
        <v>769</v>
      </c>
      <c r="B9" s="456" t="s">
        <v>421</v>
      </c>
      <c r="C9" s="463" t="s">
        <v>749</v>
      </c>
      <c r="D9" s="464" t="s">
        <v>750</v>
      </c>
      <c r="E9" s="332"/>
      <c r="F9" s="443">
        <v>52300.08</v>
      </c>
    </row>
    <row r="10" spans="1:6" s="52" customFormat="1" ht="34.5" customHeight="1">
      <c r="A10" s="679"/>
      <c r="B10" s="456" t="s">
        <v>421</v>
      </c>
      <c r="C10" s="465" t="s">
        <v>749</v>
      </c>
      <c r="D10" s="425" t="s">
        <v>751</v>
      </c>
      <c r="E10" s="331"/>
      <c r="F10" s="444">
        <v>2225559.28</v>
      </c>
    </row>
    <row r="11" spans="1:6" s="52" customFormat="1" ht="34.5" customHeight="1">
      <c r="A11" s="679"/>
      <c r="B11" s="456" t="s">
        <v>421</v>
      </c>
      <c r="C11" s="465" t="s">
        <v>749</v>
      </c>
      <c r="D11" s="425" t="s">
        <v>752</v>
      </c>
      <c r="E11" s="331"/>
      <c r="F11" s="444">
        <v>555786.06</v>
      </c>
    </row>
    <row r="12" spans="1:6" s="52" customFormat="1" ht="34.5" customHeight="1">
      <c r="A12" s="679"/>
      <c r="B12" s="456" t="s">
        <v>421</v>
      </c>
      <c r="C12" s="465" t="s">
        <v>749</v>
      </c>
      <c r="D12" s="425" t="s">
        <v>753</v>
      </c>
      <c r="E12" s="331"/>
      <c r="F12" s="444">
        <v>366814.04</v>
      </c>
    </row>
    <row r="13" spans="1:6" s="52" customFormat="1" ht="34.5" customHeight="1">
      <c r="A13" s="679"/>
      <c r="B13" s="456" t="s">
        <v>421</v>
      </c>
      <c r="C13" s="465" t="s">
        <v>749</v>
      </c>
      <c r="D13" s="425" t="s">
        <v>754</v>
      </c>
      <c r="E13" s="331"/>
      <c r="F13" s="444"/>
    </row>
    <row r="14" spans="1:6" s="52" customFormat="1" ht="34.5" customHeight="1">
      <c r="A14" s="679"/>
      <c r="B14" s="456" t="s">
        <v>421</v>
      </c>
      <c r="C14" s="465" t="s">
        <v>749</v>
      </c>
      <c r="D14" s="425" t="s">
        <v>755</v>
      </c>
      <c r="E14" s="331"/>
      <c r="F14" s="444"/>
    </row>
    <row r="15" spans="1:6" s="52" customFormat="1" ht="34.5" customHeight="1">
      <c r="A15" s="679"/>
      <c r="B15" s="456" t="s">
        <v>421</v>
      </c>
      <c r="C15" s="465" t="s">
        <v>749</v>
      </c>
      <c r="D15" s="425" t="s">
        <v>756</v>
      </c>
      <c r="E15" s="331"/>
      <c r="F15" s="444">
        <v>1705234.65</v>
      </c>
    </row>
    <row r="16" spans="1:6" s="52" customFormat="1" ht="34.5" customHeight="1">
      <c r="A16" s="679"/>
      <c r="B16" s="456" t="s">
        <v>421</v>
      </c>
      <c r="C16" s="465" t="s">
        <v>749</v>
      </c>
      <c r="D16" s="457" t="s">
        <v>757</v>
      </c>
      <c r="E16" s="331"/>
      <c r="F16" s="444"/>
    </row>
    <row r="17" spans="1:6" s="52" customFormat="1" ht="34.5" customHeight="1">
      <c r="A17" s="679"/>
      <c r="B17" s="456" t="s">
        <v>421</v>
      </c>
      <c r="C17" s="465" t="s">
        <v>749</v>
      </c>
      <c r="D17" s="457" t="s">
        <v>770</v>
      </c>
      <c r="E17" s="331"/>
      <c r="F17" s="444">
        <v>4136069</v>
      </c>
    </row>
    <row r="18" spans="1:6" s="52" customFormat="1" ht="34.5" customHeight="1">
      <c r="A18" s="679"/>
      <c r="B18" s="456" t="s">
        <v>421</v>
      </c>
      <c r="C18" s="466" t="s">
        <v>758</v>
      </c>
      <c r="D18" s="133"/>
      <c r="E18" s="133"/>
      <c r="F18" s="444">
        <v>884.75</v>
      </c>
    </row>
    <row r="19" spans="1:6" s="52" customFormat="1" ht="34.5" customHeight="1">
      <c r="A19" s="679"/>
      <c r="B19" s="456" t="s">
        <v>421</v>
      </c>
      <c r="C19" s="465" t="s">
        <v>759</v>
      </c>
      <c r="D19" s="133"/>
      <c r="E19" s="330"/>
      <c r="F19" s="444">
        <v>23382.18</v>
      </c>
    </row>
    <row r="20" spans="1:6" s="52" customFormat="1" ht="34.5" customHeight="1" thickBot="1">
      <c r="A20" s="680"/>
      <c r="B20" s="343" t="s">
        <v>713</v>
      </c>
      <c r="C20" s="425"/>
      <c r="D20" s="341"/>
      <c r="E20" s="341"/>
      <c r="F20" s="453">
        <f>SUM(F9:F19)</f>
        <v>9066030.04</v>
      </c>
    </row>
    <row r="21" spans="1:6" s="52" customFormat="1" ht="34.5" customHeight="1" thickBot="1">
      <c r="A21" s="676" t="s">
        <v>782</v>
      </c>
      <c r="B21" s="458" t="s">
        <v>421</v>
      </c>
      <c r="C21" s="463" t="s">
        <v>749</v>
      </c>
      <c r="D21" s="464" t="s">
        <v>750</v>
      </c>
      <c r="E21" s="332"/>
      <c r="F21" s="443">
        <v>55899.03</v>
      </c>
    </row>
    <row r="22" spans="1:6" s="52" customFormat="1" ht="34.5" customHeight="1" thickBot="1">
      <c r="A22" s="674"/>
      <c r="B22" s="459" t="s">
        <v>421</v>
      </c>
      <c r="C22" s="465" t="s">
        <v>749</v>
      </c>
      <c r="D22" s="425" t="s">
        <v>751</v>
      </c>
      <c r="E22" s="331"/>
      <c r="F22" s="427">
        <v>1939140.65</v>
      </c>
    </row>
    <row r="23" spans="1:6" s="52" customFormat="1" ht="34.5" customHeight="1" thickBot="1">
      <c r="A23" s="674"/>
      <c r="B23" s="459" t="s">
        <v>421</v>
      </c>
      <c r="C23" s="465" t="s">
        <v>749</v>
      </c>
      <c r="D23" s="425" t="s">
        <v>752</v>
      </c>
      <c r="E23" s="331"/>
      <c r="F23" s="427">
        <v>652891.42</v>
      </c>
    </row>
    <row r="24" spans="1:6" s="52" customFormat="1" ht="34.5" customHeight="1" thickBot="1">
      <c r="A24" s="674"/>
      <c r="B24" s="459" t="s">
        <v>421</v>
      </c>
      <c r="C24" s="465" t="s">
        <v>749</v>
      </c>
      <c r="D24" s="425" t="s">
        <v>753</v>
      </c>
      <c r="E24" s="331"/>
      <c r="F24" s="427">
        <v>1674242.62</v>
      </c>
    </row>
    <row r="25" spans="1:6" s="52" customFormat="1" ht="34.5" customHeight="1" thickBot="1">
      <c r="A25" s="674"/>
      <c r="B25" s="459" t="s">
        <v>421</v>
      </c>
      <c r="C25" s="465" t="s">
        <v>749</v>
      </c>
      <c r="D25" s="425" t="s">
        <v>754</v>
      </c>
      <c r="E25" s="331"/>
      <c r="F25" s="427">
        <v>116597.97</v>
      </c>
    </row>
    <row r="26" spans="1:6" s="52" customFormat="1" ht="34.5" customHeight="1" thickBot="1">
      <c r="A26" s="674"/>
      <c r="B26" s="459" t="s">
        <v>421</v>
      </c>
      <c r="C26" s="465" t="s">
        <v>749</v>
      </c>
      <c r="D26" s="457" t="s">
        <v>770</v>
      </c>
      <c r="E26" s="331"/>
      <c r="F26" s="427">
        <v>613140.96</v>
      </c>
    </row>
    <row r="27" spans="1:6" s="52" customFormat="1" ht="34.5" customHeight="1" thickBot="1">
      <c r="A27" s="674"/>
      <c r="B27" s="459" t="s">
        <v>421</v>
      </c>
      <c r="C27" s="465" t="s">
        <v>749</v>
      </c>
      <c r="D27" s="425" t="s">
        <v>756</v>
      </c>
      <c r="E27" s="331"/>
      <c r="F27" s="427">
        <v>3345583.98</v>
      </c>
    </row>
    <row r="28" spans="1:6" s="52" customFormat="1" ht="34.5" customHeight="1">
      <c r="A28" s="674"/>
      <c r="B28" s="459" t="s">
        <v>421</v>
      </c>
      <c r="C28" s="465" t="s">
        <v>749</v>
      </c>
      <c r="D28" s="457" t="s">
        <v>757</v>
      </c>
      <c r="E28" s="331"/>
      <c r="F28" s="427"/>
    </row>
    <row r="29" spans="1:6" s="52" customFormat="1" ht="34.5" customHeight="1">
      <c r="A29" s="674"/>
      <c r="B29" s="460" t="s">
        <v>421</v>
      </c>
      <c r="C29" s="466" t="s">
        <v>758</v>
      </c>
      <c r="D29" s="425"/>
      <c r="E29" s="133"/>
      <c r="F29" s="427">
        <v>90963.29</v>
      </c>
    </row>
    <row r="30" spans="1:6" s="52" customFormat="1" ht="34.5" customHeight="1">
      <c r="A30" s="674"/>
      <c r="B30" s="456" t="s">
        <v>421</v>
      </c>
      <c r="C30" s="425" t="s">
        <v>768</v>
      </c>
      <c r="D30" s="425" t="s">
        <v>755</v>
      </c>
      <c r="E30" s="133"/>
      <c r="F30" s="427"/>
    </row>
    <row r="31" spans="1:6" s="52" customFormat="1" ht="34.5" customHeight="1">
      <c r="A31" s="674"/>
      <c r="B31" s="460" t="s">
        <v>421</v>
      </c>
      <c r="C31" s="465" t="s">
        <v>759</v>
      </c>
      <c r="D31" s="425"/>
      <c r="E31" s="133"/>
      <c r="F31" s="427">
        <v>169745.98</v>
      </c>
    </row>
    <row r="32" spans="1:6" s="52" customFormat="1" ht="34.5" customHeight="1" thickBot="1">
      <c r="A32" s="674"/>
      <c r="B32" s="461" t="s">
        <v>713</v>
      </c>
      <c r="C32" s="467"/>
      <c r="D32" s="342"/>
      <c r="E32" s="342"/>
      <c r="F32" s="468">
        <f>SUM(F21:F31)</f>
        <v>8658205.9</v>
      </c>
    </row>
    <row r="33" spans="1:6" s="52" customFormat="1" ht="34.5" customHeight="1" thickBot="1">
      <c r="A33" s="433"/>
      <c r="B33" s="336" t="s">
        <v>421</v>
      </c>
      <c r="C33" s="463"/>
      <c r="D33" s="464"/>
      <c r="E33" s="331"/>
      <c r="F33" s="462"/>
    </row>
    <row r="34" spans="1:6" s="52" customFormat="1" ht="34.5" customHeight="1">
      <c r="A34" s="674" t="s">
        <v>806</v>
      </c>
      <c r="B34" s="336" t="s">
        <v>421</v>
      </c>
      <c r="C34" s="465"/>
      <c r="D34" s="425"/>
      <c r="E34" s="133"/>
      <c r="F34" s="426"/>
    </row>
    <row r="35" spans="1:6" s="52" customFormat="1" ht="34.5" customHeight="1">
      <c r="A35" s="674"/>
      <c r="B35" s="335" t="s">
        <v>421</v>
      </c>
      <c r="C35" s="465"/>
      <c r="D35" s="425"/>
      <c r="E35" s="133"/>
      <c r="F35" s="426"/>
    </row>
    <row r="36" spans="1:6" s="52" customFormat="1" ht="34.5" customHeight="1">
      <c r="A36" s="674"/>
      <c r="B36" s="335" t="s">
        <v>421</v>
      </c>
      <c r="C36" s="465"/>
      <c r="D36" s="425"/>
      <c r="E36" s="133"/>
      <c r="F36" s="426"/>
    </row>
    <row r="37" spans="1:6" s="436" customFormat="1" ht="34.5" customHeight="1">
      <c r="A37" s="674"/>
      <c r="B37" s="335" t="s">
        <v>421</v>
      </c>
      <c r="C37" s="465"/>
      <c r="D37" s="425"/>
      <c r="E37" s="133"/>
      <c r="F37" s="427"/>
    </row>
    <row r="38" spans="1:6" s="436" customFormat="1" ht="34.5" customHeight="1">
      <c r="A38" s="674"/>
      <c r="B38" s="335" t="s">
        <v>421</v>
      </c>
      <c r="C38" s="465"/>
      <c r="D38" s="425"/>
      <c r="E38" s="133"/>
      <c r="F38" s="427"/>
    </row>
    <row r="39" spans="1:6" s="436" customFormat="1" ht="34.5" customHeight="1">
      <c r="A39" s="674"/>
      <c r="B39" s="335" t="s">
        <v>421</v>
      </c>
      <c r="C39" s="465"/>
      <c r="D39" s="425"/>
      <c r="E39" s="133"/>
      <c r="F39" s="427"/>
    </row>
    <row r="40" spans="1:6" s="52" customFormat="1" ht="34.5" customHeight="1">
      <c r="A40" s="674"/>
      <c r="B40" s="335" t="s">
        <v>421</v>
      </c>
      <c r="C40" s="465"/>
      <c r="D40" s="457"/>
      <c r="E40" s="133"/>
      <c r="F40" s="427"/>
    </row>
    <row r="41" spans="1:6" s="52" customFormat="1" ht="34.5" customHeight="1">
      <c r="A41" s="674"/>
      <c r="B41" s="335" t="s">
        <v>421</v>
      </c>
      <c r="C41" s="465"/>
      <c r="D41" s="457"/>
      <c r="E41" s="133"/>
      <c r="F41" s="427"/>
    </row>
    <row r="42" spans="1:6" s="52" customFormat="1" ht="34.5" customHeight="1">
      <c r="A42" s="674"/>
      <c r="B42" s="335" t="s">
        <v>421</v>
      </c>
      <c r="C42" s="465"/>
      <c r="D42" s="457"/>
      <c r="E42" s="133"/>
      <c r="F42" s="427"/>
    </row>
    <row r="43" spans="1:6" s="52" customFormat="1" ht="34.5" customHeight="1">
      <c r="A43" s="674"/>
      <c r="B43" s="335" t="s">
        <v>421</v>
      </c>
      <c r="C43" s="466"/>
      <c r="D43" s="425"/>
      <c r="E43" s="133"/>
      <c r="F43" s="427"/>
    </row>
    <row r="44" spans="1:6" s="52" customFormat="1" ht="34.5" customHeight="1">
      <c r="A44" s="674"/>
      <c r="B44" s="335" t="s">
        <v>421</v>
      </c>
      <c r="C44" s="465"/>
      <c r="D44" s="425"/>
      <c r="E44" s="133"/>
      <c r="F44" s="427"/>
    </row>
    <row r="45" spans="1:6" s="52" customFormat="1" ht="34.5" customHeight="1" thickBot="1">
      <c r="A45" s="675"/>
      <c r="B45" s="437" t="s">
        <v>713</v>
      </c>
      <c r="C45" s="340"/>
      <c r="D45" s="340"/>
      <c r="E45" s="340"/>
      <c r="F45" s="428"/>
    </row>
    <row r="46" spans="1:6" s="52" customFormat="1" ht="34.5" customHeight="1" thickBot="1">
      <c r="A46" s="674" t="s">
        <v>807</v>
      </c>
      <c r="B46" s="336" t="s">
        <v>421</v>
      </c>
      <c r="C46" s="463"/>
      <c r="D46" s="464"/>
      <c r="E46" s="332"/>
      <c r="F46" s="443"/>
    </row>
    <row r="47" spans="1:6" s="52" customFormat="1" ht="34.5" customHeight="1" thickBot="1">
      <c r="A47" s="674"/>
      <c r="B47" s="336" t="s">
        <v>421</v>
      </c>
      <c r="C47" s="465"/>
      <c r="D47" s="425"/>
      <c r="E47" s="331"/>
      <c r="F47" s="444"/>
    </row>
    <row r="48" spans="1:6" s="52" customFormat="1" ht="34.5" customHeight="1" thickBot="1">
      <c r="A48" s="674"/>
      <c r="B48" s="336" t="s">
        <v>421</v>
      </c>
      <c r="C48" s="465"/>
      <c r="D48" s="425"/>
      <c r="E48" s="331"/>
      <c r="F48" s="444"/>
    </row>
    <row r="49" spans="1:6" s="52" customFormat="1" ht="34.5" customHeight="1" thickBot="1">
      <c r="A49" s="674"/>
      <c r="B49" s="336" t="s">
        <v>421</v>
      </c>
      <c r="C49" s="465"/>
      <c r="D49" s="425"/>
      <c r="E49" s="331"/>
      <c r="F49" s="444"/>
    </row>
    <row r="50" spans="1:6" s="52" customFormat="1" ht="34.5" customHeight="1" thickBot="1">
      <c r="A50" s="674"/>
      <c r="B50" s="336" t="s">
        <v>421</v>
      </c>
      <c r="C50" s="465"/>
      <c r="D50" s="425"/>
      <c r="E50" s="331"/>
      <c r="F50" s="444"/>
    </row>
    <row r="51" spans="1:6" s="52" customFormat="1" ht="34.5" customHeight="1" thickBot="1">
      <c r="A51" s="674"/>
      <c r="B51" s="336" t="s">
        <v>421</v>
      </c>
      <c r="C51" s="465"/>
      <c r="D51" s="425"/>
      <c r="E51" s="331"/>
      <c r="F51" s="444"/>
    </row>
    <row r="52" spans="1:6" s="52" customFormat="1" ht="34.5" customHeight="1" thickBot="1">
      <c r="A52" s="674"/>
      <c r="B52" s="336" t="s">
        <v>421</v>
      </c>
      <c r="C52" s="465"/>
      <c r="D52" s="425"/>
      <c r="E52" s="331"/>
      <c r="F52" s="444"/>
    </row>
    <row r="53" spans="1:6" s="52" customFormat="1" ht="34.5" customHeight="1" thickBot="1">
      <c r="A53" s="674"/>
      <c r="B53" s="336" t="s">
        <v>421</v>
      </c>
      <c r="C53" s="465"/>
      <c r="D53" s="457"/>
      <c r="E53" s="331"/>
      <c r="F53" s="444"/>
    </row>
    <row r="54" spans="1:6" s="52" customFormat="1" ht="34.5" customHeight="1" thickBot="1">
      <c r="A54" s="674"/>
      <c r="B54" s="336" t="s">
        <v>421</v>
      </c>
      <c r="C54" s="465"/>
      <c r="D54" s="457"/>
      <c r="E54" s="331"/>
      <c r="F54" s="444"/>
    </row>
    <row r="55" spans="1:6" s="52" customFormat="1" ht="34.5" customHeight="1" thickBot="1">
      <c r="A55" s="674"/>
      <c r="B55" s="336" t="s">
        <v>421</v>
      </c>
      <c r="C55" s="465"/>
      <c r="D55" s="457"/>
      <c r="E55" s="331"/>
      <c r="F55" s="444"/>
    </row>
    <row r="56" spans="1:6" s="52" customFormat="1" ht="34.5" customHeight="1">
      <c r="A56" s="674"/>
      <c r="B56" s="336" t="s">
        <v>421</v>
      </c>
      <c r="C56" s="465"/>
      <c r="D56" s="425"/>
      <c r="E56" s="331"/>
      <c r="F56" s="444"/>
    </row>
    <row r="57" spans="1:6" s="52" customFormat="1" ht="34.5" customHeight="1">
      <c r="A57" s="674"/>
      <c r="B57" s="335" t="s">
        <v>421</v>
      </c>
      <c r="C57" s="466"/>
      <c r="D57" s="133"/>
      <c r="E57" s="133"/>
      <c r="F57" s="444"/>
    </row>
    <row r="58" spans="1:6" s="52" customFormat="1" ht="34.5" customHeight="1">
      <c r="A58" s="674"/>
      <c r="B58" s="335" t="s">
        <v>421</v>
      </c>
      <c r="C58" s="465"/>
      <c r="D58" s="133"/>
      <c r="E58" s="133"/>
      <c r="F58" s="444"/>
    </row>
    <row r="59" spans="1:6" s="52" customFormat="1" ht="34.5" customHeight="1" thickBot="1">
      <c r="A59" s="675"/>
      <c r="B59" s="343" t="s">
        <v>713</v>
      </c>
      <c r="C59" s="333"/>
      <c r="D59" s="333"/>
      <c r="E59" s="333"/>
      <c r="F59" s="428"/>
    </row>
    <row r="60" spans="1:6" s="52" customFormat="1" ht="34.5" customHeight="1">
      <c r="A60" s="676" t="s">
        <v>808</v>
      </c>
      <c r="B60" s="334" t="s">
        <v>421</v>
      </c>
      <c r="C60" s="463" t="s">
        <v>749</v>
      </c>
      <c r="D60" s="464" t="s">
        <v>750</v>
      </c>
      <c r="E60" s="332"/>
      <c r="F60" s="443"/>
    </row>
    <row r="61" spans="1:6" s="52" customFormat="1" ht="34.5" customHeight="1">
      <c r="A61" s="674"/>
      <c r="B61" s="334" t="s">
        <v>421</v>
      </c>
      <c r="C61" s="465"/>
      <c r="D61" s="425"/>
      <c r="E61" s="331"/>
      <c r="F61" s="444"/>
    </row>
    <row r="62" spans="1:6" s="52" customFormat="1" ht="34.5" customHeight="1">
      <c r="A62" s="674"/>
      <c r="B62" s="334" t="s">
        <v>421</v>
      </c>
      <c r="C62" s="465"/>
      <c r="D62" s="425"/>
      <c r="E62" s="331"/>
      <c r="F62" s="444"/>
    </row>
    <row r="63" spans="1:6" s="52" customFormat="1" ht="34.5" customHeight="1">
      <c r="A63" s="674"/>
      <c r="B63" s="334" t="s">
        <v>421</v>
      </c>
      <c r="C63" s="465"/>
      <c r="D63" s="425"/>
      <c r="E63" s="331"/>
      <c r="F63" s="444"/>
    </row>
    <row r="64" spans="1:6" s="52" customFormat="1" ht="34.5" customHeight="1">
      <c r="A64" s="674"/>
      <c r="B64" s="334" t="s">
        <v>421</v>
      </c>
      <c r="C64" s="465"/>
      <c r="D64" s="425"/>
      <c r="E64" s="331"/>
      <c r="F64" s="444"/>
    </row>
    <row r="65" spans="1:6" s="52" customFormat="1" ht="34.5" customHeight="1">
      <c r="A65" s="674"/>
      <c r="B65" s="334" t="s">
        <v>421</v>
      </c>
      <c r="C65" s="465"/>
      <c r="D65" s="425"/>
      <c r="E65" s="331"/>
      <c r="F65" s="444"/>
    </row>
    <row r="66" spans="1:6" s="52" customFormat="1" ht="34.5" customHeight="1">
      <c r="A66" s="674"/>
      <c r="B66" s="334" t="s">
        <v>421</v>
      </c>
      <c r="C66" s="465"/>
      <c r="D66" s="425"/>
      <c r="E66" s="331"/>
      <c r="F66" s="444"/>
    </row>
    <row r="67" spans="1:6" s="52" customFormat="1" ht="34.5" customHeight="1">
      <c r="A67" s="674"/>
      <c r="B67" s="334" t="s">
        <v>421</v>
      </c>
      <c r="C67" s="465"/>
      <c r="D67" s="457"/>
      <c r="E67" s="331"/>
      <c r="F67" s="444"/>
    </row>
    <row r="68" spans="1:6" s="52" customFormat="1" ht="34.5" customHeight="1">
      <c r="A68" s="674"/>
      <c r="B68" s="334" t="s">
        <v>421</v>
      </c>
      <c r="C68" s="465"/>
      <c r="D68" s="457"/>
      <c r="E68" s="331"/>
      <c r="F68" s="444"/>
    </row>
    <row r="69" spans="1:6" s="52" customFormat="1" ht="34.5" customHeight="1">
      <c r="A69" s="674"/>
      <c r="B69" s="335" t="s">
        <v>421</v>
      </c>
      <c r="C69" s="466"/>
      <c r="D69" s="133"/>
      <c r="E69" s="133"/>
      <c r="F69" s="444"/>
    </row>
    <row r="70" spans="1:6" s="52" customFormat="1" ht="34.5" customHeight="1">
      <c r="A70" s="674"/>
      <c r="B70" s="335" t="s">
        <v>421</v>
      </c>
      <c r="C70" s="465"/>
      <c r="D70" s="133"/>
      <c r="E70" s="330"/>
      <c r="F70" s="444"/>
    </row>
    <row r="71" spans="1:6" s="52" customFormat="1" ht="34.5" customHeight="1" thickBot="1">
      <c r="A71" s="675"/>
      <c r="B71" s="343" t="s">
        <v>713</v>
      </c>
      <c r="C71" s="342"/>
      <c r="D71" s="341"/>
      <c r="E71" s="341"/>
      <c r="F71" s="453"/>
    </row>
    <row r="72" spans="1:6" s="52" customFormat="1" ht="20.25">
      <c r="A72" s="127"/>
      <c r="B72" s="128"/>
      <c r="C72" s="127"/>
      <c r="D72" s="127"/>
      <c r="E72" s="127"/>
      <c r="F72" s="127"/>
    </row>
    <row r="73" spans="1:9" ht="19.5" customHeight="1">
      <c r="A73" s="16" t="s">
        <v>779</v>
      </c>
      <c r="B73" s="16"/>
      <c r="C73" s="16"/>
      <c r="E73" s="114" t="s">
        <v>640</v>
      </c>
      <c r="F73" s="114"/>
      <c r="G73" s="114"/>
      <c r="H73" s="114"/>
      <c r="I73" s="114"/>
    </row>
    <row r="74" spans="1:6" ht="20.25">
      <c r="A74" s="127"/>
      <c r="B74" s="128"/>
      <c r="C74" s="127"/>
      <c r="D74" s="107" t="s">
        <v>603</v>
      </c>
      <c r="E74" s="127"/>
      <c r="F74" s="127"/>
    </row>
    <row r="75" spans="1:6" ht="20.25">
      <c r="A75" s="127"/>
      <c r="B75" s="128"/>
      <c r="C75" s="127"/>
      <c r="D75" s="127"/>
      <c r="E75" s="127"/>
      <c r="F75" s="127"/>
    </row>
  </sheetData>
  <sheetProtection/>
  <mergeCells count="6">
    <mergeCell ref="A34:A45"/>
    <mergeCell ref="A46:A59"/>
    <mergeCell ref="A60:A71"/>
    <mergeCell ref="A4:F4"/>
    <mergeCell ref="A9:A20"/>
    <mergeCell ref="A21:A32"/>
  </mergeCells>
  <printOptions/>
  <pageMargins left="0.45" right="0.45" top="0.75" bottom="0.75" header="0.3" footer="0.3"/>
  <pageSetup horizontalDpi="600" verticalDpi="600" orientation="portrait" scale="35" r:id="rId1"/>
</worksheet>
</file>

<file path=xl/worksheets/sheet12.xml><?xml version="1.0" encoding="utf-8"?>
<worksheet xmlns="http://schemas.openxmlformats.org/spreadsheetml/2006/main" xmlns:r="http://schemas.openxmlformats.org/officeDocument/2006/relationships">
  <dimension ref="A1:L34"/>
  <sheetViews>
    <sheetView tabSelected="1" zoomScalePageLayoutView="0" workbookViewId="0" topLeftCell="A9">
      <selection activeCell="G25" sqref="G25"/>
    </sheetView>
  </sheetViews>
  <sheetFormatPr defaultColWidth="9.140625" defaultRowHeight="12.75"/>
  <cols>
    <col min="1" max="1" width="6.57421875" style="0" customWidth="1"/>
    <col min="2" max="2" width="26.7109375" style="0" customWidth="1"/>
    <col min="3" max="17" width="13.7109375" style="0" customWidth="1"/>
  </cols>
  <sheetData>
    <row r="1" spans="1:12" s="362" customFormat="1" ht="15">
      <c r="A1" s="522" t="s">
        <v>813</v>
      </c>
      <c r="B1" s="523"/>
      <c r="L1" s="382" t="s">
        <v>615</v>
      </c>
    </row>
    <row r="2" spans="1:2" s="362" customFormat="1" ht="15">
      <c r="A2" s="522" t="s">
        <v>748</v>
      </c>
      <c r="B2" s="523"/>
    </row>
    <row r="3" spans="1:12" s="362" customFormat="1" ht="15.75" customHeight="1">
      <c r="A3" s="683" t="s">
        <v>624</v>
      </c>
      <c r="B3" s="683"/>
      <c r="C3" s="683"/>
      <c r="D3" s="683"/>
      <c r="E3" s="683"/>
      <c r="F3" s="683"/>
      <c r="G3" s="683"/>
      <c r="H3" s="683"/>
      <c r="I3" s="683"/>
      <c r="J3" s="683"/>
      <c r="K3" s="683"/>
      <c r="L3" s="683"/>
    </row>
    <row r="4" s="362" customFormat="1" ht="15"/>
    <row r="5" spans="1:7" s="362" customFormat="1" ht="15.75" thickBot="1">
      <c r="A5" s="366"/>
      <c r="B5" s="366"/>
      <c r="C5" s="366"/>
      <c r="D5" s="366"/>
      <c r="E5" s="366"/>
      <c r="F5" s="366"/>
      <c r="G5" s="383" t="s">
        <v>739</v>
      </c>
    </row>
    <row r="6" spans="1:10" s="362" customFormat="1" ht="90.75" customHeight="1" thickBot="1">
      <c r="A6" s="379" t="s">
        <v>593</v>
      </c>
      <c r="B6" s="377" t="s">
        <v>725</v>
      </c>
      <c r="C6" s="371" t="s">
        <v>737</v>
      </c>
      <c r="D6" s="371" t="s">
        <v>726</v>
      </c>
      <c r="E6" s="371" t="s">
        <v>727</v>
      </c>
      <c r="F6" s="371" t="s">
        <v>728</v>
      </c>
      <c r="G6" s="377" t="s">
        <v>730</v>
      </c>
      <c r="I6" s="363"/>
      <c r="J6" s="363"/>
    </row>
    <row r="7" spans="1:10" s="362" customFormat="1" ht="15">
      <c r="A7" s="380">
        <v>1</v>
      </c>
      <c r="B7" s="369"/>
      <c r="C7" s="372"/>
      <c r="D7" s="400"/>
      <c r="E7" s="400"/>
      <c r="F7" s="400"/>
      <c r="G7" s="401"/>
      <c r="H7" s="364"/>
      <c r="I7" s="364"/>
      <c r="J7" s="364"/>
    </row>
    <row r="8" spans="1:10" s="362" customFormat="1" ht="15">
      <c r="A8" s="381">
        <v>2</v>
      </c>
      <c r="B8" s="370"/>
      <c r="C8" s="373"/>
      <c r="D8" s="402"/>
      <c r="E8" s="402"/>
      <c r="F8" s="402"/>
      <c r="G8" s="403"/>
      <c r="H8" s="364"/>
      <c r="I8" s="364"/>
      <c r="J8" s="364"/>
    </row>
    <row r="9" spans="1:10" s="362" customFormat="1" ht="15">
      <c r="A9" s="381">
        <v>3</v>
      </c>
      <c r="B9" s="370"/>
      <c r="C9" s="373"/>
      <c r="D9" s="402"/>
      <c r="E9" s="402"/>
      <c r="F9" s="402"/>
      <c r="G9" s="403"/>
      <c r="H9" s="364"/>
      <c r="I9" s="364"/>
      <c r="J9" s="364"/>
    </row>
    <row r="10" spans="1:10" s="362" customFormat="1" ht="15">
      <c r="A10" s="381">
        <v>4</v>
      </c>
      <c r="B10" s="370"/>
      <c r="C10" s="373"/>
      <c r="D10" s="402"/>
      <c r="E10" s="402"/>
      <c r="F10" s="402"/>
      <c r="G10" s="403"/>
      <c r="H10" s="364"/>
      <c r="I10" s="364"/>
      <c r="J10" s="364"/>
    </row>
    <row r="11" spans="1:10" s="362" customFormat="1" ht="15">
      <c r="A11" s="381">
        <v>5</v>
      </c>
      <c r="B11" s="370"/>
      <c r="C11" s="373"/>
      <c r="D11" s="402"/>
      <c r="E11" s="402"/>
      <c r="F11" s="402"/>
      <c r="G11" s="403"/>
      <c r="H11" s="364"/>
      <c r="I11" s="364"/>
      <c r="J11" s="364"/>
    </row>
    <row r="12" spans="1:10" s="362" customFormat="1" ht="15">
      <c r="A12" s="381">
        <v>6</v>
      </c>
      <c r="B12" s="370"/>
      <c r="C12" s="373"/>
      <c r="D12" s="402"/>
      <c r="E12" s="402"/>
      <c r="F12" s="402"/>
      <c r="G12" s="403"/>
      <c r="H12" s="364"/>
      <c r="I12" s="364"/>
      <c r="J12" s="364"/>
    </row>
    <row r="13" spans="1:10" s="362" customFormat="1" ht="15">
      <c r="A13" s="381">
        <v>7</v>
      </c>
      <c r="B13" s="370"/>
      <c r="C13" s="373"/>
      <c r="D13" s="402"/>
      <c r="E13" s="402"/>
      <c r="F13" s="402"/>
      <c r="G13" s="403"/>
      <c r="H13" s="364"/>
      <c r="I13" s="364"/>
      <c r="J13" s="364"/>
    </row>
    <row r="14" spans="1:10" s="362" customFormat="1" ht="15.75" thickBot="1">
      <c r="A14" s="381">
        <v>8</v>
      </c>
      <c r="B14" s="370"/>
      <c r="C14" s="374"/>
      <c r="D14" s="404"/>
      <c r="E14" s="404"/>
      <c r="F14" s="404"/>
      <c r="G14" s="405"/>
      <c r="H14" s="364"/>
      <c r="I14" s="364"/>
      <c r="J14" s="364"/>
    </row>
    <row r="15" spans="1:10" s="362" customFormat="1" ht="15.75" thickBot="1">
      <c r="A15" s="696" t="s">
        <v>729</v>
      </c>
      <c r="B15" s="697"/>
      <c r="C15" s="375"/>
      <c r="D15" s="375"/>
      <c r="E15" s="376"/>
      <c r="F15" s="376"/>
      <c r="G15" s="378"/>
      <c r="H15" s="365"/>
      <c r="I15" s="365"/>
      <c r="J15" s="365"/>
    </row>
    <row r="16" spans="1:10" s="362" customFormat="1" ht="15">
      <c r="A16" s="364"/>
      <c r="B16" s="406"/>
      <c r="C16" s="410"/>
      <c r="D16" s="410"/>
      <c r="E16" s="411"/>
      <c r="F16" s="412"/>
      <c r="G16" s="411"/>
      <c r="H16" s="365"/>
      <c r="I16" s="365"/>
      <c r="J16" s="365"/>
    </row>
    <row r="17" spans="1:10" s="362" customFormat="1" ht="15.75">
      <c r="A17" s="407" t="s">
        <v>738</v>
      </c>
      <c r="B17" s="364"/>
      <c r="C17" s="410"/>
      <c r="D17" s="410"/>
      <c r="E17" s="411"/>
      <c r="F17" s="411"/>
      <c r="G17" s="411"/>
      <c r="H17" s="365"/>
      <c r="I17" s="365"/>
      <c r="J17" s="365"/>
    </row>
    <row r="18" spans="1:12" s="362" customFormat="1" ht="15.75" thickBot="1">
      <c r="A18" s="366"/>
      <c r="B18" s="366"/>
      <c r="C18" s="366"/>
      <c r="D18" s="366"/>
      <c r="E18" s="366"/>
      <c r="F18" s="366"/>
      <c r="G18" s="366"/>
      <c r="H18" s="366"/>
      <c r="L18" s="383" t="s">
        <v>739</v>
      </c>
    </row>
    <row r="19" spans="1:12" s="362" customFormat="1" ht="15">
      <c r="A19" s="692" t="s">
        <v>593</v>
      </c>
      <c r="B19" s="694" t="s">
        <v>725</v>
      </c>
      <c r="C19" s="684" t="s">
        <v>731</v>
      </c>
      <c r="D19" s="685"/>
      <c r="E19" s="686" t="s">
        <v>740</v>
      </c>
      <c r="F19" s="687"/>
      <c r="G19" s="688" t="s">
        <v>741</v>
      </c>
      <c r="H19" s="688"/>
      <c r="I19" s="689" t="s">
        <v>742</v>
      </c>
      <c r="J19" s="690"/>
      <c r="K19" s="691" t="s">
        <v>743</v>
      </c>
      <c r="L19" s="690"/>
    </row>
    <row r="20" spans="1:12" s="362" customFormat="1" ht="22.5" customHeight="1" thickBot="1">
      <c r="A20" s="693"/>
      <c r="B20" s="695"/>
      <c r="C20" s="368" t="s">
        <v>733</v>
      </c>
      <c r="D20" s="367" t="s">
        <v>732</v>
      </c>
      <c r="E20" s="368" t="s">
        <v>733</v>
      </c>
      <c r="F20" s="367" t="s">
        <v>732</v>
      </c>
      <c r="G20" s="368" t="s">
        <v>733</v>
      </c>
      <c r="H20" s="367" t="s">
        <v>732</v>
      </c>
      <c r="I20" s="368" t="s">
        <v>733</v>
      </c>
      <c r="J20" s="367" t="s">
        <v>732</v>
      </c>
      <c r="K20" s="368" t="s">
        <v>733</v>
      </c>
      <c r="L20" s="367" t="s">
        <v>732</v>
      </c>
    </row>
    <row r="21" spans="1:12" s="362" customFormat="1" ht="15">
      <c r="A21" s="408">
        <v>1</v>
      </c>
      <c r="B21" s="369"/>
      <c r="C21" s="384"/>
      <c r="D21" s="385"/>
      <c r="E21" s="384"/>
      <c r="F21" s="385"/>
      <c r="G21" s="384"/>
      <c r="H21" s="386"/>
      <c r="I21" s="387"/>
      <c r="J21" s="385"/>
      <c r="K21" s="384"/>
      <c r="L21" s="385"/>
    </row>
    <row r="22" spans="1:12" s="362" customFormat="1" ht="15">
      <c r="A22" s="381">
        <v>2</v>
      </c>
      <c r="B22" s="370"/>
      <c r="C22" s="388"/>
      <c r="D22" s="389"/>
      <c r="E22" s="388"/>
      <c r="F22" s="389"/>
      <c r="G22" s="388"/>
      <c r="H22" s="390"/>
      <c r="I22" s="391"/>
      <c r="J22" s="389"/>
      <c r="K22" s="388"/>
      <c r="L22" s="389"/>
    </row>
    <row r="23" spans="1:12" s="362" customFormat="1" ht="15">
      <c r="A23" s="381">
        <v>3</v>
      </c>
      <c r="B23" s="370"/>
      <c r="C23" s="388"/>
      <c r="D23" s="389"/>
      <c r="E23" s="388"/>
      <c r="F23" s="389"/>
      <c r="G23" s="388"/>
      <c r="H23" s="390"/>
      <c r="I23" s="391"/>
      <c r="J23" s="389"/>
      <c r="K23" s="388"/>
      <c r="L23" s="389"/>
    </row>
    <row r="24" spans="1:12" s="362" customFormat="1" ht="15">
      <c r="A24" s="381">
        <v>4</v>
      </c>
      <c r="B24" s="370"/>
      <c r="C24" s="388"/>
      <c r="D24" s="389"/>
      <c r="E24" s="388"/>
      <c r="F24" s="389"/>
      <c r="G24" s="388"/>
      <c r="H24" s="390"/>
      <c r="I24" s="391"/>
      <c r="J24" s="389"/>
      <c r="K24" s="388"/>
      <c r="L24" s="389"/>
    </row>
    <row r="25" spans="1:12" s="362" customFormat="1" ht="15">
      <c r="A25" s="381">
        <v>5</v>
      </c>
      <c r="B25" s="370"/>
      <c r="C25" s="388"/>
      <c r="D25" s="389"/>
      <c r="E25" s="388"/>
      <c r="F25" s="389"/>
      <c r="G25" s="388"/>
      <c r="H25" s="390"/>
      <c r="I25" s="391"/>
      <c r="J25" s="389"/>
      <c r="K25" s="388"/>
      <c r="L25" s="389"/>
    </row>
    <row r="26" spans="1:12" s="362" customFormat="1" ht="15">
      <c r="A26" s="381">
        <v>6</v>
      </c>
      <c r="B26" s="370"/>
      <c r="C26" s="388"/>
      <c r="D26" s="389"/>
      <c r="E26" s="388"/>
      <c r="F26" s="389"/>
      <c r="G26" s="388"/>
      <c r="H26" s="390"/>
      <c r="I26" s="391"/>
      <c r="J26" s="389"/>
      <c r="K26" s="388"/>
      <c r="L26" s="389"/>
    </row>
    <row r="27" spans="1:12" s="362" customFormat="1" ht="15">
      <c r="A27" s="381">
        <v>7</v>
      </c>
      <c r="B27" s="370"/>
      <c r="C27" s="388"/>
      <c r="D27" s="389"/>
      <c r="E27" s="388"/>
      <c r="F27" s="389"/>
      <c r="G27" s="388"/>
      <c r="H27" s="390"/>
      <c r="I27" s="391"/>
      <c r="J27" s="389"/>
      <c r="K27" s="388"/>
      <c r="L27" s="389"/>
    </row>
    <row r="28" spans="1:12" s="362" customFormat="1" ht="15.75" thickBot="1">
      <c r="A28" s="381">
        <v>8</v>
      </c>
      <c r="B28" s="370"/>
      <c r="C28" s="392"/>
      <c r="D28" s="393"/>
      <c r="E28" s="394"/>
      <c r="F28" s="393"/>
      <c r="G28" s="394"/>
      <c r="H28" s="395"/>
      <c r="I28" s="392"/>
      <c r="J28" s="393"/>
      <c r="K28" s="394"/>
      <c r="L28" s="393"/>
    </row>
    <row r="29" spans="1:12" s="362" customFormat="1" ht="15.75" thickBot="1">
      <c r="A29" s="681" t="s">
        <v>729</v>
      </c>
      <c r="B29" s="682"/>
      <c r="C29" s="396"/>
      <c r="D29" s="397"/>
      <c r="E29" s="396"/>
      <c r="F29" s="397"/>
      <c r="G29" s="396"/>
      <c r="H29" s="398"/>
      <c r="I29" s="399"/>
      <c r="J29" s="397"/>
      <c r="K29" s="396"/>
      <c r="L29" s="397"/>
    </row>
    <row r="30" ht="12.75">
      <c r="A30" s="409"/>
    </row>
    <row r="32" spans="1:6" ht="15.75">
      <c r="A32" s="16" t="s">
        <v>779</v>
      </c>
      <c r="B32" s="16"/>
      <c r="C32" s="16"/>
      <c r="D32" s="2"/>
      <c r="E32" s="114" t="s">
        <v>640</v>
      </c>
      <c r="F32" s="114"/>
    </row>
    <row r="33" spans="1:6" ht="20.25">
      <c r="A33" s="127"/>
      <c r="B33" s="128"/>
      <c r="C33" s="127"/>
      <c r="D33" s="107" t="s">
        <v>603</v>
      </c>
      <c r="E33" s="127"/>
      <c r="F33" s="127"/>
    </row>
    <row r="34" spans="1:6" ht="20.25">
      <c r="A34" s="127"/>
      <c r="B34" s="128"/>
      <c r="C34" s="127"/>
      <c r="D34" s="127"/>
      <c r="E34" s="127"/>
      <c r="F34" s="127"/>
    </row>
  </sheetData>
  <sheetProtection/>
  <mergeCells count="10">
    <mergeCell ref="A29:B29"/>
    <mergeCell ref="A3:L3"/>
    <mergeCell ref="C19:D19"/>
    <mergeCell ref="E19:F19"/>
    <mergeCell ref="G19:H19"/>
    <mergeCell ref="I19:J19"/>
    <mergeCell ref="K19:L19"/>
    <mergeCell ref="A19:A20"/>
    <mergeCell ref="B19:B20"/>
    <mergeCell ref="A15:B15"/>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A2:L76"/>
  <sheetViews>
    <sheetView zoomScale="176" zoomScaleNormal="176" zoomScalePageLayoutView="0" workbookViewId="0" topLeftCell="A1">
      <selection activeCell="A4" sqref="A4"/>
    </sheetView>
  </sheetViews>
  <sheetFormatPr defaultColWidth="9.140625" defaultRowHeight="12.75"/>
  <cols>
    <col min="1" max="1" width="33.00390625" style="0" customWidth="1"/>
    <col min="2" max="2" width="50.140625" style="0" customWidth="1"/>
    <col min="3" max="3" width="9.28125" style="0" customWidth="1"/>
    <col min="4" max="6" width="15.7109375" style="0" customWidth="1"/>
  </cols>
  <sheetData>
    <row r="2" spans="1:6" ht="15">
      <c r="A2" s="522" t="s">
        <v>813</v>
      </c>
      <c r="B2" s="523"/>
      <c r="C2" s="242"/>
      <c r="D2" s="242"/>
      <c r="E2" s="242"/>
      <c r="F2" s="243" t="s">
        <v>625</v>
      </c>
    </row>
    <row r="3" spans="1:6" ht="15">
      <c r="A3" s="522" t="s">
        <v>748</v>
      </c>
      <c r="B3" s="523"/>
      <c r="C3" s="242"/>
      <c r="D3" s="242"/>
      <c r="E3" s="242"/>
      <c r="F3" s="242"/>
    </row>
    <row r="4" spans="1:6" ht="15.75">
      <c r="A4" s="244"/>
      <c r="B4" s="245"/>
      <c r="C4" s="245"/>
      <c r="D4" s="245"/>
      <c r="E4" s="245"/>
      <c r="F4" s="245"/>
    </row>
    <row r="5" spans="1:6" ht="51.75" customHeight="1">
      <c r="A5" s="698" t="s">
        <v>709</v>
      </c>
      <c r="B5" s="698"/>
      <c r="C5" s="698"/>
      <c r="D5" s="698"/>
      <c r="E5" s="698"/>
      <c r="F5" s="698"/>
    </row>
    <row r="6" spans="1:6" ht="12.75">
      <c r="A6" s="699" t="s">
        <v>809</v>
      </c>
      <c r="B6" s="699"/>
      <c r="C6" s="699"/>
      <c r="D6" s="699"/>
      <c r="E6" s="699"/>
      <c r="F6" s="699"/>
    </row>
    <row r="7" spans="1:6" ht="12.75">
      <c r="A7" s="246"/>
      <c r="B7" s="246"/>
      <c r="C7" s="246"/>
      <c r="D7" s="246"/>
      <c r="E7" s="246"/>
      <c r="F7" s="246"/>
    </row>
    <row r="8" spans="1:6" ht="13.5" thickBot="1">
      <c r="A8" s="247"/>
      <c r="B8" s="246"/>
      <c r="C8" s="246"/>
      <c r="D8" s="246"/>
      <c r="E8" s="246"/>
      <c r="F8" s="274" t="s">
        <v>265</v>
      </c>
    </row>
    <row r="9" spans="1:6" ht="12.75">
      <c r="A9" s="700" t="s">
        <v>68</v>
      </c>
      <c r="B9" s="702" t="s">
        <v>107</v>
      </c>
      <c r="C9" s="704" t="s">
        <v>662</v>
      </c>
      <c r="D9" s="704" t="s">
        <v>663</v>
      </c>
      <c r="E9" s="704" t="s">
        <v>592</v>
      </c>
      <c r="F9" s="706" t="s">
        <v>664</v>
      </c>
    </row>
    <row r="10" spans="1:6" ht="13.5" thickBot="1">
      <c r="A10" s="701"/>
      <c r="B10" s="703"/>
      <c r="C10" s="705"/>
      <c r="D10" s="705"/>
      <c r="E10" s="705"/>
      <c r="F10" s="707"/>
    </row>
    <row r="11" spans="1:6" ht="12.75">
      <c r="A11" s="249">
        <v>1</v>
      </c>
      <c r="B11" s="250">
        <v>2</v>
      </c>
      <c r="C11" s="250">
        <v>3</v>
      </c>
      <c r="D11" s="250">
        <v>4</v>
      </c>
      <c r="E11" s="250">
        <v>5</v>
      </c>
      <c r="F11" s="251">
        <v>6</v>
      </c>
    </row>
    <row r="12" spans="1:6" ht="12.75">
      <c r="A12" s="708" t="s">
        <v>665</v>
      </c>
      <c r="B12" s="710" t="s">
        <v>666</v>
      </c>
      <c r="C12" s="711">
        <v>9108</v>
      </c>
      <c r="D12" s="712" t="s">
        <v>6</v>
      </c>
      <c r="E12" s="712"/>
      <c r="F12" s="713"/>
    </row>
    <row r="13" spans="1:6" ht="12.75">
      <c r="A13" s="709"/>
      <c r="B13" s="710"/>
      <c r="C13" s="711"/>
      <c r="D13" s="712"/>
      <c r="E13" s="712"/>
      <c r="F13" s="713"/>
    </row>
    <row r="14" spans="1:6" ht="24.75" customHeight="1">
      <c r="A14" s="252" t="s">
        <v>667</v>
      </c>
      <c r="B14" s="253" t="s">
        <v>668</v>
      </c>
      <c r="C14" s="254">
        <v>9109</v>
      </c>
      <c r="D14" s="267"/>
      <c r="E14" s="267"/>
      <c r="F14" s="268"/>
    </row>
    <row r="15" spans="1:6" ht="24.75" customHeight="1">
      <c r="A15" s="252" t="s">
        <v>669</v>
      </c>
      <c r="B15" s="253" t="s">
        <v>670</v>
      </c>
      <c r="C15" s="254">
        <v>9110</v>
      </c>
      <c r="D15" s="267"/>
      <c r="E15" s="267"/>
      <c r="F15" s="268"/>
    </row>
    <row r="16" spans="1:6" ht="24.75" customHeight="1">
      <c r="A16" s="252" t="s">
        <v>671</v>
      </c>
      <c r="B16" s="253" t="s">
        <v>672</v>
      </c>
      <c r="C16" s="254">
        <v>9111</v>
      </c>
      <c r="D16" s="267"/>
      <c r="E16" s="267"/>
      <c r="F16" s="268"/>
    </row>
    <row r="17" spans="1:6" ht="24.75" customHeight="1">
      <c r="A17" s="252" t="s">
        <v>673</v>
      </c>
      <c r="B17" s="253" t="s">
        <v>674</v>
      </c>
      <c r="C17" s="254">
        <v>9112</v>
      </c>
      <c r="D17" s="267">
        <v>312</v>
      </c>
      <c r="E17" s="267">
        <v>312</v>
      </c>
      <c r="F17" s="268"/>
    </row>
    <row r="18" spans="1:6" ht="24.75" customHeight="1">
      <c r="A18" s="263" t="s">
        <v>675</v>
      </c>
      <c r="B18" s="264" t="s">
        <v>676</v>
      </c>
      <c r="C18" s="265">
        <v>9113</v>
      </c>
      <c r="D18" s="269"/>
      <c r="E18" s="269"/>
      <c r="F18" s="270"/>
    </row>
    <row r="19" spans="1:6" ht="24.75" customHeight="1">
      <c r="A19" s="252" t="s">
        <v>677</v>
      </c>
      <c r="B19" s="253" t="s">
        <v>678</v>
      </c>
      <c r="C19" s="254">
        <v>9114</v>
      </c>
      <c r="D19" s="267"/>
      <c r="E19" s="267"/>
      <c r="F19" s="268"/>
    </row>
    <row r="20" spans="1:6" ht="24.75" customHeight="1">
      <c r="A20" s="252" t="s">
        <v>679</v>
      </c>
      <c r="B20" s="253" t="s">
        <v>680</v>
      </c>
      <c r="C20" s="254">
        <v>9115</v>
      </c>
      <c r="D20" s="267"/>
      <c r="E20" s="267"/>
      <c r="F20" s="268"/>
    </row>
    <row r="21" spans="1:6" ht="24.75" customHeight="1">
      <c r="A21" s="252" t="s">
        <v>681</v>
      </c>
      <c r="B21" s="253" t="s">
        <v>682</v>
      </c>
      <c r="C21" s="254">
        <v>9116</v>
      </c>
      <c r="D21" s="267"/>
      <c r="E21" s="267"/>
      <c r="F21" s="268"/>
    </row>
    <row r="22" spans="1:10" ht="38.25" customHeight="1">
      <c r="A22" s="263" t="s">
        <v>683</v>
      </c>
      <c r="B22" s="264" t="s">
        <v>684</v>
      </c>
      <c r="C22" s="265">
        <v>9117</v>
      </c>
      <c r="D22" s="269">
        <v>33657</v>
      </c>
      <c r="E22" s="269">
        <v>12784</v>
      </c>
      <c r="F22" s="270">
        <v>20873</v>
      </c>
      <c r="G22" s="424"/>
      <c r="H22" s="424"/>
      <c r="I22" s="424"/>
      <c r="J22" s="424"/>
    </row>
    <row r="23" spans="1:12" ht="38.25" customHeight="1">
      <c r="A23" s="252" t="s">
        <v>685</v>
      </c>
      <c r="B23" s="253" t="s">
        <v>686</v>
      </c>
      <c r="C23" s="254">
        <v>9118</v>
      </c>
      <c r="D23" s="493">
        <v>22246</v>
      </c>
      <c r="E23" s="493">
        <v>6553</v>
      </c>
      <c r="F23" s="494">
        <f>D23-E23</f>
        <v>15693</v>
      </c>
      <c r="G23" s="424"/>
      <c r="H23" s="422"/>
      <c r="I23" s="424"/>
      <c r="J23" s="424"/>
      <c r="K23" s="471"/>
      <c r="L23" s="424"/>
    </row>
    <row r="24" spans="1:8" ht="48.75" customHeight="1">
      <c r="A24" s="252" t="s">
        <v>687</v>
      </c>
      <c r="B24" s="253" t="s">
        <v>688</v>
      </c>
      <c r="C24" s="254">
        <v>9119</v>
      </c>
      <c r="D24" s="493">
        <v>215</v>
      </c>
      <c r="E24" s="493"/>
      <c r="F24" s="494">
        <f>D24-E24</f>
        <v>215</v>
      </c>
      <c r="G24" s="424"/>
      <c r="H24" s="422"/>
    </row>
    <row r="25" spans="1:8" ht="48.75" customHeight="1">
      <c r="A25" s="252" t="s">
        <v>687</v>
      </c>
      <c r="B25" s="253" t="s">
        <v>689</v>
      </c>
      <c r="C25" s="255">
        <v>9120</v>
      </c>
      <c r="D25" s="496">
        <v>9687</v>
      </c>
      <c r="E25" s="496">
        <v>6231</v>
      </c>
      <c r="F25" s="497">
        <f>D25-E25</f>
        <v>3456</v>
      </c>
      <c r="G25" s="424"/>
      <c r="H25" s="422"/>
    </row>
    <row r="26" spans="1:6" ht="21" customHeight="1">
      <c r="A26" s="714" t="s">
        <v>690</v>
      </c>
      <c r="B26" s="715" t="s">
        <v>691</v>
      </c>
      <c r="C26" s="717">
        <v>9121</v>
      </c>
      <c r="D26" s="718">
        <v>310</v>
      </c>
      <c r="E26" s="718"/>
      <c r="F26" s="719">
        <f>D26-E26</f>
        <v>310</v>
      </c>
    </row>
    <row r="27" spans="1:6" ht="15" customHeight="1">
      <c r="A27" s="714"/>
      <c r="B27" s="716"/>
      <c r="C27" s="717"/>
      <c r="D27" s="718"/>
      <c r="E27" s="718"/>
      <c r="F27" s="719"/>
    </row>
    <row r="28" spans="1:12" ht="39.75" customHeight="1">
      <c r="A28" s="252" t="s">
        <v>690</v>
      </c>
      <c r="B28" s="253" t="s">
        <v>692</v>
      </c>
      <c r="C28" s="255">
        <v>9122</v>
      </c>
      <c r="D28" s="493">
        <v>1199</v>
      </c>
      <c r="E28" s="493"/>
      <c r="F28" s="494">
        <f>D28-E28</f>
        <v>1199</v>
      </c>
      <c r="G28" s="424"/>
      <c r="H28" s="424"/>
      <c r="I28" s="424"/>
      <c r="K28" s="471"/>
      <c r="L28" s="471"/>
    </row>
    <row r="29" spans="1:12" ht="48" customHeight="1">
      <c r="A29" s="252" t="s">
        <v>687</v>
      </c>
      <c r="B29" s="256" t="s">
        <v>693</v>
      </c>
      <c r="C29" s="254">
        <v>9123</v>
      </c>
      <c r="D29" s="423"/>
      <c r="E29" s="267"/>
      <c r="F29" s="268"/>
      <c r="H29" s="424"/>
      <c r="I29" s="424"/>
      <c r="L29" s="424"/>
    </row>
    <row r="30" spans="1:12" ht="24.75" customHeight="1">
      <c r="A30" s="263" t="s">
        <v>694</v>
      </c>
      <c r="B30" s="264" t="s">
        <v>695</v>
      </c>
      <c r="C30" s="266">
        <v>9124</v>
      </c>
      <c r="D30" s="498">
        <v>2335</v>
      </c>
      <c r="E30" s="498">
        <v>1326</v>
      </c>
      <c r="F30" s="499">
        <v>1009</v>
      </c>
      <c r="G30" s="424"/>
      <c r="H30" s="424"/>
      <c r="I30" s="424"/>
      <c r="J30" s="471"/>
      <c r="K30" s="471"/>
      <c r="L30" s="424"/>
    </row>
    <row r="31" spans="1:10" ht="24.75" customHeight="1">
      <c r="A31" s="252" t="s">
        <v>696</v>
      </c>
      <c r="B31" s="253" t="s">
        <v>697</v>
      </c>
      <c r="C31" s="254">
        <v>9125</v>
      </c>
      <c r="D31" s="500">
        <v>865</v>
      </c>
      <c r="E31" s="498"/>
      <c r="F31" s="499">
        <f>D31</f>
        <v>865</v>
      </c>
      <c r="G31" s="424"/>
      <c r="H31" s="424"/>
      <c r="I31" s="424"/>
      <c r="J31" s="424"/>
    </row>
    <row r="32" spans="1:8" ht="24.75" customHeight="1">
      <c r="A32" s="252" t="s">
        <v>698</v>
      </c>
      <c r="B32" s="257" t="s">
        <v>699</v>
      </c>
      <c r="C32" s="254">
        <v>9126</v>
      </c>
      <c r="D32" s="500">
        <v>727</v>
      </c>
      <c r="E32" s="498">
        <v>727</v>
      </c>
      <c r="F32" s="499">
        <f>D32-E32</f>
        <v>0</v>
      </c>
      <c r="H32" s="424"/>
    </row>
    <row r="33" spans="1:7" ht="24.75" customHeight="1">
      <c r="A33" s="714" t="s">
        <v>698</v>
      </c>
      <c r="B33" s="715" t="s">
        <v>700</v>
      </c>
      <c r="C33" s="717">
        <v>9127</v>
      </c>
      <c r="D33" s="721">
        <f>D30-D31-D32-D35-D36</f>
        <v>305</v>
      </c>
      <c r="E33" s="718">
        <f>E30-E32-E35-E36</f>
        <v>180</v>
      </c>
      <c r="F33" s="719">
        <f>D33-E33</f>
        <v>125</v>
      </c>
      <c r="G33" s="424"/>
    </row>
    <row r="34" spans="1:6" ht="4.5" customHeight="1">
      <c r="A34" s="714"/>
      <c r="B34" s="716"/>
      <c r="C34" s="717"/>
      <c r="D34" s="721"/>
      <c r="E34" s="718"/>
      <c r="F34" s="719"/>
    </row>
    <row r="35" spans="1:6" ht="24.75" customHeight="1">
      <c r="A35" s="252" t="s">
        <v>701</v>
      </c>
      <c r="B35" s="253" t="s">
        <v>702</v>
      </c>
      <c r="C35" s="254">
        <v>9128</v>
      </c>
      <c r="D35" s="500">
        <v>131</v>
      </c>
      <c r="E35" s="498">
        <v>112</v>
      </c>
      <c r="F35" s="499">
        <f>D35-E35</f>
        <v>19</v>
      </c>
    </row>
    <row r="36" spans="1:11" ht="24.75" customHeight="1">
      <c r="A36" s="252" t="s">
        <v>703</v>
      </c>
      <c r="B36" s="253" t="s">
        <v>704</v>
      </c>
      <c r="C36" s="254">
        <v>9129</v>
      </c>
      <c r="D36" s="500">
        <v>307</v>
      </c>
      <c r="E36" s="498">
        <v>307</v>
      </c>
      <c r="F36" s="499">
        <f>D36-E36</f>
        <v>0</v>
      </c>
      <c r="G36" s="424"/>
      <c r="H36" s="424"/>
      <c r="I36" s="424"/>
      <c r="K36" s="424"/>
    </row>
    <row r="37" spans="1:7" ht="24.75" customHeight="1" thickBot="1">
      <c r="A37" s="258" t="s">
        <v>705</v>
      </c>
      <c r="B37" s="259" t="s">
        <v>706</v>
      </c>
      <c r="C37" s="248">
        <v>9130</v>
      </c>
      <c r="D37" s="271"/>
      <c r="E37" s="272"/>
      <c r="F37" s="273"/>
      <c r="G37" s="424"/>
    </row>
    <row r="38" spans="1:6" ht="12.75">
      <c r="A38" s="246"/>
      <c r="B38" s="246"/>
      <c r="C38" s="246"/>
      <c r="D38" s="246"/>
      <c r="E38" s="246"/>
      <c r="F38" s="246"/>
    </row>
    <row r="39" spans="1:6" ht="15.75">
      <c r="A39" s="260" t="s">
        <v>779</v>
      </c>
      <c r="B39" s="261"/>
      <c r="C39" s="261"/>
      <c r="D39" s="261" t="s">
        <v>707</v>
      </c>
      <c r="E39" s="261"/>
      <c r="F39" s="261"/>
    </row>
    <row r="40" spans="1:6" ht="15.75">
      <c r="A40" s="261"/>
      <c r="B40" s="262" t="s">
        <v>708</v>
      </c>
      <c r="C40" s="246"/>
      <c r="D40" s="261"/>
      <c r="E40" s="246"/>
      <c r="F40" s="261"/>
    </row>
    <row r="41" spans="1:6" ht="15.75">
      <c r="A41" s="261"/>
      <c r="B41" s="262"/>
      <c r="C41" s="246"/>
      <c r="D41" s="261"/>
      <c r="E41" s="246"/>
      <c r="F41" s="261"/>
    </row>
    <row r="42" spans="1:6" ht="12.75" customHeight="1">
      <c r="A42" s="720" t="s">
        <v>714</v>
      </c>
      <c r="B42" s="720"/>
      <c r="C42" s="720"/>
      <c r="D42" s="720"/>
      <c r="E42" s="720"/>
      <c r="F42" s="720"/>
    </row>
    <row r="43" spans="1:6" ht="12.75">
      <c r="A43" s="720"/>
      <c r="B43" s="720"/>
      <c r="C43" s="720"/>
      <c r="D43" s="720"/>
      <c r="E43" s="720"/>
      <c r="F43" s="720"/>
    </row>
    <row r="44" spans="1:6" ht="12.75">
      <c r="A44" s="344"/>
      <c r="B44" s="344"/>
      <c r="C44" s="344"/>
      <c r="D44" s="344"/>
      <c r="E44" s="344"/>
      <c r="F44" s="344"/>
    </row>
    <row r="45" spans="1:6" ht="12.75">
      <c r="A45" s="344"/>
      <c r="B45" s="344"/>
      <c r="C45" s="344"/>
      <c r="D45" s="344"/>
      <c r="E45" s="344"/>
      <c r="F45" s="344"/>
    </row>
    <row r="46" spans="1:6" ht="12.75">
      <c r="A46" s="344"/>
      <c r="B46" s="344"/>
      <c r="C46" s="344"/>
      <c r="D46" s="344"/>
      <c r="E46" s="344"/>
      <c r="F46" s="344"/>
    </row>
    <row r="47" spans="1:6" ht="12.75">
      <c r="A47" s="344"/>
      <c r="B47" s="344"/>
      <c r="C47" s="344"/>
      <c r="D47" s="344"/>
      <c r="E47" s="344"/>
      <c r="F47" s="344"/>
    </row>
    <row r="48" spans="1:6" ht="12.75">
      <c r="A48" s="344"/>
      <c r="B48" s="344"/>
      <c r="C48" s="344"/>
      <c r="D48" s="344"/>
      <c r="E48" s="344"/>
      <c r="F48" s="344"/>
    </row>
    <row r="49" spans="1:6" ht="12.75">
      <c r="A49" s="344"/>
      <c r="B49" s="344"/>
      <c r="C49" s="344"/>
      <c r="D49" s="344"/>
      <c r="E49" s="344"/>
      <c r="F49" s="344"/>
    </row>
    <row r="50" spans="1:6" ht="12.75">
      <c r="A50" s="344"/>
      <c r="B50" s="344"/>
      <c r="C50" s="344"/>
      <c r="D50" s="344"/>
      <c r="E50" s="344"/>
      <c r="F50" s="344"/>
    </row>
    <row r="51" spans="1:6" ht="12.75">
      <c r="A51" s="344"/>
      <c r="B51" s="344"/>
      <c r="C51" s="344"/>
      <c r="D51" s="344"/>
      <c r="E51" s="344"/>
      <c r="F51" s="344"/>
    </row>
    <row r="52" spans="1:6" ht="12.75">
      <c r="A52" s="344"/>
      <c r="B52" s="344"/>
      <c r="C52" s="344"/>
      <c r="D52" s="344"/>
      <c r="E52" s="344"/>
      <c r="F52" s="344"/>
    </row>
    <row r="53" spans="1:6" ht="12.75">
      <c r="A53" s="344"/>
      <c r="B53" s="344"/>
      <c r="C53" s="344"/>
      <c r="D53" s="344"/>
      <c r="E53" s="344"/>
      <c r="F53" s="344"/>
    </row>
    <row r="54" spans="1:6" ht="12.75">
      <c r="A54" s="344"/>
      <c r="B54" s="344"/>
      <c r="C54" s="344"/>
      <c r="D54" s="344"/>
      <c r="E54" s="344"/>
      <c r="F54" s="344"/>
    </row>
    <row r="55" spans="1:6" ht="12.75">
      <c r="A55" s="344"/>
      <c r="B55" s="344"/>
      <c r="C55" s="344"/>
      <c r="D55" s="344"/>
      <c r="E55" s="344"/>
      <c r="F55" s="344"/>
    </row>
    <row r="56" spans="1:6" ht="12.75">
      <c r="A56" s="344"/>
      <c r="B56" s="344"/>
      <c r="C56" s="344"/>
      <c r="D56" s="344"/>
      <c r="E56" s="344"/>
      <c r="F56" s="344"/>
    </row>
    <row r="57" spans="1:6" ht="12.75">
      <c r="A57" s="344"/>
      <c r="B57" s="344"/>
      <c r="C57" s="344"/>
      <c r="D57" s="344"/>
      <c r="E57" s="344"/>
      <c r="F57" s="344"/>
    </row>
    <row r="58" spans="1:6" ht="12.75">
      <c r="A58" s="344"/>
      <c r="B58" s="344"/>
      <c r="C58" s="344"/>
      <c r="D58" s="344"/>
      <c r="E58" s="344"/>
      <c r="F58" s="344"/>
    </row>
    <row r="59" spans="1:6" ht="12.75">
      <c r="A59" s="344"/>
      <c r="B59" s="344"/>
      <c r="C59" s="344"/>
      <c r="D59" s="344"/>
      <c r="E59" s="344"/>
      <c r="F59" s="344"/>
    </row>
    <row r="60" spans="1:6" ht="12.75">
      <c r="A60" s="344"/>
      <c r="B60" s="344"/>
      <c r="C60" s="344"/>
      <c r="D60" s="344"/>
      <c r="E60" s="344"/>
      <c r="F60" s="344"/>
    </row>
    <row r="61" spans="1:6" ht="12.75">
      <c r="A61" s="344"/>
      <c r="B61" s="344"/>
      <c r="C61" s="344"/>
      <c r="D61" s="344"/>
      <c r="E61" s="344"/>
      <c r="F61" s="344"/>
    </row>
    <row r="62" spans="1:6" ht="12.75">
      <c r="A62" s="344"/>
      <c r="B62" s="344"/>
      <c r="C62" s="344"/>
      <c r="D62" s="344"/>
      <c r="E62" s="344"/>
      <c r="F62" s="344"/>
    </row>
    <row r="63" spans="1:6" ht="12.75">
      <c r="A63" s="344"/>
      <c r="B63" s="344"/>
      <c r="C63" s="344"/>
      <c r="D63" s="344"/>
      <c r="E63" s="344"/>
      <c r="F63" s="344"/>
    </row>
    <row r="64" spans="1:6" ht="12.75">
      <c r="A64" s="344"/>
      <c r="B64" s="344"/>
      <c r="C64" s="344"/>
      <c r="D64" s="344"/>
      <c r="E64" s="344"/>
      <c r="F64" s="344"/>
    </row>
    <row r="65" spans="1:6" ht="12.75">
      <c r="A65" s="344"/>
      <c r="B65" s="344"/>
      <c r="C65" s="344"/>
      <c r="D65" s="344"/>
      <c r="E65" s="344"/>
      <c r="F65" s="344"/>
    </row>
    <row r="66" spans="1:6" ht="12.75">
      <c r="A66" s="344"/>
      <c r="B66" s="344"/>
      <c r="C66" s="344"/>
      <c r="D66" s="344"/>
      <c r="E66" s="344"/>
      <c r="F66" s="344"/>
    </row>
    <row r="67" spans="1:6" ht="12.75">
      <c r="A67" s="344"/>
      <c r="B67" s="344"/>
      <c r="C67" s="344"/>
      <c r="D67" s="344"/>
      <c r="E67" s="344"/>
      <c r="F67" s="344"/>
    </row>
    <row r="68" spans="1:6" ht="12.75">
      <c r="A68" s="344"/>
      <c r="B68" s="344"/>
      <c r="C68" s="344"/>
      <c r="D68" s="344"/>
      <c r="E68" s="344"/>
      <c r="F68" s="344"/>
    </row>
    <row r="69" spans="1:6" ht="12.75">
      <c r="A69" s="344"/>
      <c r="B69" s="344"/>
      <c r="C69" s="344"/>
      <c r="D69" s="344"/>
      <c r="E69" s="344"/>
      <c r="F69" s="344"/>
    </row>
    <row r="70" spans="1:6" ht="12.75">
      <c r="A70" s="344"/>
      <c r="B70" s="344"/>
      <c r="C70" s="344"/>
      <c r="D70" s="344"/>
      <c r="E70" s="344"/>
      <c r="F70" s="344"/>
    </row>
    <row r="71" spans="1:6" ht="12.75">
      <c r="A71" s="344"/>
      <c r="B71" s="344"/>
      <c r="C71" s="344"/>
      <c r="D71" s="344"/>
      <c r="E71" s="344"/>
      <c r="F71" s="344"/>
    </row>
    <row r="72" spans="1:6" ht="12.75">
      <c r="A72" s="344"/>
      <c r="B72" s="344"/>
      <c r="C72" s="344"/>
      <c r="D72" s="344"/>
      <c r="E72" s="344"/>
      <c r="F72" s="344"/>
    </row>
    <row r="73" spans="1:6" ht="12.75">
      <c r="A73" s="344"/>
      <c r="B73" s="344"/>
      <c r="C73" s="344"/>
      <c r="D73" s="344"/>
      <c r="E73" s="344"/>
      <c r="F73" s="344"/>
    </row>
    <row r="74" spans="1:6" ht="12.75">
      <c r="A74" s="344"/>
      <c r="B74" s="344"/>
      <c r="C74" s="344"/>
      <c r="D74" s="344"/>
      <c r="E74" s="344"/>
      <c r="F74" s="344"/>
    </row>
    <row r="75" spans="1:6" ht="12.75">
      <c r="A75" s="344"/>
      <c r="B75" s="344"/>
      <c r="C75" s="344"/>
      <c r="D75" s="344"/>
      <c r="E75" s="344"/>
      <c r="F75" s="344"/>
    </row>
    <row r="76" spans="1:6" ht="12.75">
      <c r="A76" s="344"/>
      <c r="B76" s="344"/>
      <c r="C76" s="344"/>
      <c r="D76" s="344"/>
      <c r="E76" s="344"/>
      <c r="F76" s="344"/>
    </row>
  </sheetData>
  <sheetProtection/>
  <mergeCells count="27">
    <mergeCell ref="A42:F43"/>
    <mergeCell ref="A33:A34"/>
    <mergeCell ref="B33:B34"/>
    <mergeCell ref="C33:C34"/>
    <mergeCell ref="D33:D34"/>
    <mergeCell ref="E33:E34"/>
    <mergeCell ref="F33:F34"/>
    <mergeCell ref="A26:A27"/>
    <mergeCell ref="B26:B27"/>
    <mergeCell ref="C26:C27"/>
    <mergeCell ref="D26:D27"/>
    <mergeCell ref="E26:E27"/>
    <mergeCell ref="F26:F27"/>
    <mergeCell ref="A12:A13"/>
    <mergeCell ref="B12:B13"/>
    <mergeCell ref="C12:C13"/>
    <mergeCell ref="D12:D13"/>
    <mergeCell ref="E12:E13"/>
    <mergeCell ref="F12:F13"/>
    <mergeCell ref="A5:F5"/>
    <mergeCell ref="A6:F6"/>
    <mergeCell ref="A9:A10"/>
    <mergeCell ref="B9:B10"/>
    <mergeCell ref="C9:C10"/>
    <mergeCell ref="D9:D10"/>
    <mergeCell ref="E9:E10"/>
    <mergeCell ref="F9:F10"/>
  </mergeCells>
  <printOptions/>
  <pageMargins left="0.2" right="0.25" top="0.75" bottom="0.75" header="0.3" footer="0.3"/>
  <pageSetup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C48" sqref="C48"/>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2:L150"/>
  <sheetViews>
    <sheetView zoomScale="90" zoomScaleNormal="90" zoomScalePageLayoutView="0" workbookViewId="0" topLeftCell="A1">
      <selection activeCell="A5" sqref="A5:H5"/>
    </sheetView>
  </sheetViews>
  <sheetFormatPr defaultColWidth="9.140625" defaultRowHeight="12.75"/>
  <cols>
    <col min="1" max="1" width="25.7109375" style="30" customWidth="1"/>
    <col min="2" max="2" width="95.57421875" style="30" customWidth="1"/>
    <col min="3" max="3" width="9.8515625" style="30" customWidth="1"/>
    <col min="4" max="6" width="20.7109375" style="30" customWidth="1"/>
    <col min="7" max="7" width="20.7109375" style="33" customWidth="1"/>
    <col min="8" max="8" width="20.7109375" style="34" customWidth="1"/>
    <col min="9" max="9" width="10.00390625" style="30" bestFit="1" customWidth="1"/>
    <col min="10" max="16384" width="9.140625" style="30" customWidth="1"/>
  </cols>
  <sheetData>
    <row r="2" spans="1:3" s="2" customFormat="1" ht="27.75">
      <c r="A2" s="553" t="s">
        <v>813</v>
      </c>
      <c r="B2" s="554"/>
      <c r="C2" s="30"/>
    </row>
    <row r="3" spans="1:8" s="2" customFormat="1" ht="27.75">
      <c r="A3" s="553" t="s">
        <v>748</v>
      </c>
      <c r="B3" s="554"/>
      <c r="C3" s="30"/>
      <c r="H3" s="5" t="s">
        <v>630</v>
      </c>
    </row>
    <row r="5" spans="1:8" ht="30" customHeight="1">
      <c r="A5" s="578" t="s">
        <v>871</v>
      </c>
      <c r="B5" s="578"/>
      <c r="C5" s="578"/>
      <c r="D5" s="578"/>
      <c r="E5" s="578"/>
      <c r="F5" s="578"/>
      <c r="G5" s="578"/>
      <c r="H5" s="578"/>
    </row>
    <row r="6" spans="1:8" ht="26.25" customHeight="1" thickBot="1">
      <c r="A6" s="31"/>
      <c r="B6" s="32"/>
      <c r="C6" s="32"/>
      <c r="D6" s="32"/>
      <c r="E6" s="32"/>
      <c r="F6" s="32"/>
      <c r="H6" s="151" t="s">
        <v>265</v>
      </c>
    </row>
    <row r="7" spans="1:8" s="58" customFormat="1" ht="42" customHeight="1">
      <c r="A7" s="585" t="s">
        <v>68</v>
      </c>
      <c r="B7" s="587" t="s">
        <v>69</v>
      </c>
      <c r="C7" s="590" t="s">
        <v>111</v>
      </c>
      <c r="D7" s="581" t="s">
        <v>780</v>
      </c>
      <c r="E7" s="579" t="s">
        <v>781</v>
      </c>
      <c r="F7" s="581" t="s">
        <v>782</v>
      </c>
      <c r="G7" s="582"/>
      <c r="H7" s="583" t="s">
        <v>783</v>
      </c>
    </row>
    <row r="8" spans="1:8" s="59" customFormat="1" ht="50.25" customHeight="1" thickBot="1">
      <c r="A8" s="586"/>
      <c r="B8" s="588"/>
      <c r="C8" s="591"/>
      <c r="D8" s="589"/>
      <c r="E8" s="580"/>
      <c r="F8" s="161" t="s">
        <v>76</v>
      </c>
      <c r="G8" s="161" t="s">
        <v>77</v>
      </c>
      <c r="H8" s="584"/>
    </row>
    <row r="9" spans="1:8" s="61" customFormat="1" ht="34.5" customHeight="1">
      <c r="A9" s="158"/>
      <c r="B9" s="159" t="s">
        <v>70</v>
      </c>
      <c r="C9" s="160"/>
      <c r="D9" s="291"/>
      <c r="E9" s="291"/>
      <c r="F9" s="291"/>
      <c r="G9" s="292"/>
      <c r="H9" s="276"/>
    </row>
    <row r="10" spans="1:8" s="61" customFormat="1" ht="34.5" customHeight="1">
      <c r="A10" s="94">
        <v>0</v>
      </c>
      <c r="B10" s="90" t="s">
        <v>266</v>
      </c>
      <c r="C10" s="91" t="s">
        <v>129</v>
      </c>
      <c r="D10" s="293"/>
      <c r="E10" s="293"/>
      <c r="F10" s="293"/>
      <c r="G10" s="294"/>
      <c r="H10" s="277"/>
    </row>
    <row r="11" spans="1:8" s="61" customFormat="1" ht="34.5" customHeight="1">
      <c r="A11" s="94"/>
      <c r="B11" s="90" t="s">
        <v>267</v>
      </c>
      <c r="C11" s="91" t="s">
        <v>130</v>
      </c>
      <c r="D11" s="293">
        <f>D12+D19</f>
        <v>62570</v>
      </c>
      <c r="E11" s="511">
        <f>E12+E19</f>
        <v>62307</v>
      </c>
      <c r="F11" s="516">
        <f>F12+F19</f>
        <v>61340</v>
      </c>
      <c r="G11" s="448">
        <f>G12+G19</f>
        <v>61249</v>
      </c>
      <c r="H11" s="277">
        <f>G11/F11*100</f>
        <v>99.85164656015651</v>
      </c>
    </row>
    <row r="12" spans="1:8" s="61" customFormat="1" ht="34.5" customHeight="1">
      <c r="A12" s="94">
        <v>1</v>
      </c>
      <c r="B12" s="90" t="s">
        <v>268</v>
      </c>
      <c r="C12" s="91" t="s">
        <v>131</v>
      </c>
      <c r="D12" s="293">
        <f>D14</f>
        <v>79</v>
      </c>
      <c r="E12" s="511">
        <f>E14</f>
        <v>66</v>
      </c>
      <c r="F12" s="516">
        <f>F14</f>
        <v>76</v>
      </c>
      <c r="G12" s="447">
        <f>G14</f>
        <v>76</v>
      </c>
      <c r="H12" s="277">
        <f>G12/F12*100</f>
        <v>100</v>
      </c>
    </row>
    <row r="13" spans="1:8" s="61" customFormat="1" ht="34.5" customHeight="1">
      <c r="A13" s="94" t="s">
        <v>269</v>
      </c>
      <c r="B13" s="92" t="s">
        <v>270</v>
      </c>
      <c r="C13" s="91" t="s">
        <v>132</v>
      </c>
      <c r="D13" s="293"/>
      <c r="E13" s="511"/>
      <c r="F13" s="516"/>
      <c r="G13" s="448"/>
      <c r="H13" s="277"/>
    </row>
    <row r="14" spans="1:8" s="61" customFormat="1" ht="34.5" customHeight="1">
      <c r="A14" s="94" t="s">
        <v>271</v>
      </c>
      <c r="B14" s="92" t="s">
        <v>272</v>
      </c>
      <c r="C14" s="91" t="s">
        <v>133</v>
      </c>
      <c r="D14" s="293">
        <v>79</v>
      </c>
      <c r="E14" s="511">
        <v>66</v>
      </c>
      <c r="F14" s="516">
        <v>76</v>
      </c>
      <c r="G14" s="447">
        <v>76</v>
      </c>
      <c r="H14" s="277">
        <f>G14/F14*100</f>
        <v>100</v>
      </c>
    </row>
    <row r="15" spans="1:8" s="61" customFormat="1" ht="34.5" customHeight="1">
      <c r="A15" s="94" t="s">
        <v>273</v>
      </c>
      <c r="B15" s="92" t="s">
        <v>274</v>
      </c>
      <c r="C15" s="91" t="s">
        <v>134</v>
      </c>
      <c r="D15" s="293"/>
      <c r="E15" s="511"/>
      <c r="F15" s="516"/>
      <c r="G15" s="448"/>
      <c r="H15" s="277"/>
    </row>
    <row r="16" spans="1:8" s="61" customFormat="1" ht="34.5" customHeight="1">
      <c r="A16" s="95" t="s">
        <v>275</v>
      </c>
      <c r="B16" s="92" t="s">
        <v>276</v>
      </c>
      <c r="C16" s="91" t="s">
        <v>135</v>
      </c>
      <c r="D16" s="293"/>
      <c r="E16" s="511"/>
      <c r="F16" s="516"/>
      <c r="G16" s="448"/>
      <c r="H16" s="277"/>
    </row>
    <row r="17" spans="1:8" s="61" customFormat="1" ht="34.5" customHeight="1">
      <c r="A17" s="95" t="s">
        <v>277</v>
      </c>
      <c r="B17" s="92" t="s">
        <v>278</v>
      </c>
      <c r="C17" s="91" t="s">
        <v>136</v>
      </c>
      <c r="D17" s="293"/>
      <c r="E17" s="511"/>
      <c r="F17" s="516"/>
      <c r="G17" s="448"/>
      <c r="H17" s="277"/>
    </row>
    <row r="18" spans="1:8" s="61" customFormat="1" ht="34.5" customHeight="1">
      <c r="A18" s="95" t="s">
        <v>279</v>
      </c>
      <c r="B18" s="92" t="s">
        <v>280</v>
      </c>
      <c r="C18" s="91" t="s">
        <v>642</v>
      </c>
      <c r="D18" s="293"/>
      <c r="E18" s="511"/>
      <c r="F18" s="516"/>
      <c r="G18" s="447"/>
      <c r="H18" s="277"/>
    </row>
    <row r="19" spans="1:8" s="61" customFormat="1" ht="34.5" customHeight="1">
      <c r="A19" s="96">
        <v>2</v>
      </c>
      <c r="B19" s="90" t="s">
        <v>281</v>
      </c>
      <c r="C19" s="91" t="s">
        <v>114</v>
      </c>
      <c r="D19" s="293">
        <f>D20+D21+D22+D27</f>
        <v>62491</v>
      </c>
      <c r="E19" s="511">
        <f>E20+E21+E22</f>
        <v>62241</v>
      </c>
      <c r="F19" s="516">
        <f>F20+F21+F22</f>
        <v>61264</v>
      </c>
      <c r="G19" s="448">
        <f>G20+G21+G22</f>
        <v>61173</v>
      </c>
      <c r="H19" s="277">
        <f>G19/F19*100</f>
        <v>99.85146252285192</v>
      </c>
    </row>
    <row r="20" spans="1:8" s="61" customFormat="1" ht="34.5" customHeight="1">
      <c r="A20" s="94" t="s">
        <v>282</v>
      </c>
      <c r="B20" s="92" t="s">
        <v>283</v>
      </c>
      <c r="C20" s="91" t="s">
        <v>113</v>
      </c>
      <c r="D20" s="293">
        <v>2321</v>
      </c>
      <c r="E20" s="511">
        <v>2321</v>
      </c>
      <c r="F20" s="516">
        <v>2321</v>
      </c>
      <c r="G20" s="448">
        <v>2321</v>
      </c>
      <c r="H20" s="277">
        <f>G20/F20*100</f>
        <v>100</v>
      </c>
    </row>
    <row r="21" spans="1:8" s="61" customFormat="1" ht="34.5" customHeight="1">
      <c r="A21" s="95" t="s">
        <v>284</v>
      </c>
      <c r="B21" s="92" t="s">
        <v>285</v>
      </c>
      <c r="C21" s="91" t="s">
        <v>71</v>
      </c>
      <c r="D21" s="293">
        <v>29172</v>
      </c>
      <c r="E21" s="511">
        <v>27920</v>
      </c>
      <c r="F21" s="516">
        <v>28859</v>
      </c>
      <c r="G21" s="447">
        <v>28860</v>
      </c>
      <c r="H21" s="277">
        <f>G21/F21*100</f>
        <v>100.00346512353164</v>
      </c>
    </row>
    <row r="22" spans="1:8" s="61" customFormat="1" ht="34.5" customHeight="1">
      <c r="A22" s="94" t="s">
        <v>286</v>
      </c>
      <c r="B22" s="92" t="s">
        <v>287</v>
      </c>
      <c r="C22" s="91" t="s">
        <v>137</v>
      </c>
      <c r="D22" s="293">
        <v>22798</v>
      </c>
      <c r="E22" s="511">
        <v>32000</v>
      </c>
      <c r="F22" s="516">
        <v>30084</v>
      </c>
      <c r="G22" s="448">
        <v>29992</v>
      </c>
      <c r="H22" s="277">
        <f>G22/F22*100</f>
        <v>99.69418960244649</v>
      </c>
    </row>
    <row r="23" spans="1:8" s="61" customFormat="1" ht="34.5" customHeight="1">
      <c r="A23" s="94" t="s">
        <v>288</v>
      </c>
      <c r="B23" s="92" t="s">
        <v>289</v>
      </c>
      <c r="C23" s="91" t="s">
        <v>138</v>
      </c>
      <c r="D23" s="293"/>
      <c r="E23" s="511"/>
      <c r="F23" s="516"/>
      <c r="G23" s="295"/>
      <c r="H23" s="277"/>
    </row>
    <row r="24" spans="1:8" s="61" customFormat="1" ht="34.5" customHeight="1">
      <c r="A24" s="94" t="s">
        <v>290</v>
      </c>
      <c r="B24" s="92" t="s">
        <v>291</v>
      </c>
      <c r="C24" s="91" t="s">
        <v>139</v>
      </c>
      <c r="D24" s="293"/>
      <c r="E24" s="511"/>
      <c r="F24" s="516"/>
      <c r="G24" s="294"/>
      <c r="H24" s="277"/>
    </row>
    <row r="25" spans="1:8" s="61" customFormat="1" ht="34.5" customHeight="1">
      <c r="A25" s="94" t="s">
        <v>292</v>
      </c>
      <c r="B25" s="92" t="s">
        <v>293</v>
      </c>
      <c r="C25" s="91" t="s">
        <v>115</v>
      </c>
      <c r="D25" s="293"/>
      <c r="E25" s="511"/>
      <c r="F25" s="516"/>
      <c r="G25" s="295"/>
      <c r="H25" s="277"/>
    </row>
    <row r="26" spans="1:8" s="61" customFormat="1" ht="34.5" customHeight="1">
      <c r="A26" s="94" t="s">
        <v>294</v>
      </c>
      <c r="B26" s="92" t="s">
        <v>295</v>
      </c>
      <c r="C26" s="91" t="s">
        <v>140</v>
      </c>
      <c r="D26" s="293"/>
      <c r="E26" s="511"/>
      <c r="F26" s="516"/>
      <c r="G26" s="295"/>
      <c r="H26" s="277"/>
    </row>
    <row r="27" spans="1:8" s="61" customFormat="1" ht="34.5" customHeight="1">
      <c r="A27" s="94" t="s">
        <v>296</v>
      </c>
      <c r="B27" s="92" t="s">
        <v>297</v>
      </c>
      <c r="C27" s="91" t="s">
        <v>112</v>
      </c>
      <c r="D27" s="293">
        <v>8200</v>
      </c>
      <c r="E27" s="511"/>
      <c r="F27" s="516"/>
      <c r="G27" s="448"/>
      <c r="H27" s="277"/>
    </row>
    <row r="28" spans="1:8" s="61" customFormat="1" ht="34.5" customHeight="1">
      <c r="A28" s="96">
        <v>3</v>
      </c>
      <c r="B28" s="90" t="s">
        <v>298</v>
      </c>
      <c r="C28" s="91" t="s">
        <v>122</v>
      </c>
      <c r="D28" s="293"/>
      <c r="E28" s="511"/>
      <c r="F28" s="516"/>
      <c r="G28" s="295"/>
      <c r="H28" s="277"/>
    </row>
    <row r="29" spans="1:8" s="61" customFormat="1" ht="34.5" customHeight="1">
      <c r="A29" s="94" t="s">
        <v>299</v>
      </c>
      <c r="B29" s="92" t="s">
        <v>300</v>
      </c>
      <c r="C29" s="91" t="s">
        <v>141</v>
      </c>
      <c r="D29" s="293"/>
      <c r="E29" s="511"/>
      <c r="F29" s="516"/>
      <c r="G29" s="295"/>
      <c r="H29" s="277"/>
    </row>
    <row r="30" spans="1:8" s="61" customFormat="1" ht="34.5" customHeight="1">
      <c r="A30" s="95" t="s">
        <v>301</v>
      </c>
      <c r="B30" s="92" t="s">
        <v>302</v>
      </c>
      <c r="C30" s="91" t="s">
        <v>142</v>
      </c>
      <c r="D30" s="293"/>
      <c r="E30" s="511"/>
      <c r="F30" s="516"/>
      <c r="G30" s="295"/>
      <c r="H30" s="277"/>
    </row>
    <row r="31" spans="1:8" s="61" customFormat="1" ht="34.5" customHeight="1">
      <c r="A31" s="95" t="s">
        <v>303</v>
      </c>
      <c r="B31" s="92" t="s">
        <v>304</v>
      </c>
      <c r="C31" s="91" t="s">
        <v>143</v>
      </c>
      <c r="D31" s="293"/>
      <c r="E31" s="511"/>
      <c r="F31" s="516"/>
      <c r="G31" s="294"/>
      <c r="H31" s="277"/>
    </row>
    <row r="32" spans="1:8" s="61" customFormat="1" ht="34.5" customHeight="1">
      <c r="A32" s="95" t="s">
        <v>305</v>
      </c>
      <c r="B32" s="92" t="s">
        <v>306</v>
      </c>
      <c r="C32" s="91" t="s">
        <v>144</v>
      </c>
      <c r="D32" s="293"/>
      <c r="E32" s="511"/>
      <c r="F32" s="516"/>
      <c r="G32" s="295"/>
      <c r="H32" s="277"/>
    </row>
    <row r="33" spans="1:8" s="61" customFormat="1" ht="34.5" customHeight="1">
      <c r="A33" s="97" t="s">
        <v>307</v>
      </c>
      <c r="B33" s="90" t="s">
        <v>308</v>
      </c>
      <c r="C33" s="91" t="s">
        <v>145</v>
      </c>
      <c r="D33" s="293"/>
      <c r="E33" s="511"/>
      <c r="F33" s="516"/>
      <c r="G33" s="294"/>
      <c r="H33" s="277"/>
    </row>
    <row r="34" spans="1:8" s="61" customFormat="1" ht="34.5" customHeight="1">
      <c r="A34" s="95" t="s">
        <v>309</v>
      </c>
      <c r="B34" s="92" t="s">
        <v>310</v>
      </c>
      <c r="C34" s="91" t="s">
        <v>146</v>
      </c>
      <c r="D34" s="293"/>
      <c r="E34" s="511"/>
      <c r="F34" s="516"/>
      <c r="G34" s="295"/>
      <c r="H34" s="277"/>
    </row>
    <row r="35" spans="1:8" s="61" customFormat="1" ht="34.5" customHeight="1">
      <c r="A35" s="95" t="s">
        <v>311</v>
      </c>
      <c r="B35" s="92" t="s">
        <v>312</v>
      </c>
      <c r="C35" s="91" t="s">
        <v>313</v>
      </c>
      <c r="D35" s="293"/>
      <c r="E35" s="511"/>
      <c r="F35" s="516"/>
      <c r="G35" s="294"/>
      <c r="H35" s="277"/>
    </row>
    <row r="36" spans="1:8" s="61" customFormat="1" ht="34.5" customHeight="1">
      <c r="A36" s="95" t="s">
        <v>314</v>
      </c>
      <c r="B36" s="92" t="s">
        <v>315</v>
      </c>
      <c r="C36" s="91" t="s">
        <v>316</v>
      </c>
      <c r="D36" s="293"/>
      <c r="E36" s="511"/>
      <c r="F36" s="516"/>
      <c r="G36" s="294"/>
      <c r="H36" s="277"/>
    </row>
    <row r="37" spans="1:8" s="61" customFormat="1" ht="34.5" customHeight="1">
      <c r="A37" s="95" t="s">
        <v>317</v>
      </c>
      <c r="B37" s="92" t="s">
        <v>318</v>
      </c>
      <c r="C37" s="91" t="s">
        <v>319</v>
      </c>
      <c r="D37" s="293"/>
      <c r="E37" s="511"/>
      <c r="F37" s="516"/>
      <c r="G37" s="295"/>
      <c r="H37" s="277"/>
    </row>
    <row r="38" spans="1:8" s="61" customFormat="1" ht="34.5" customHeight="1">
      <c r="A38" s="95" t="s">
        <v>317</v>
      </c>
      <c r="B38" s="92" t="s">
        <v>320</v>
      </c>
      <c r="C38" s="91" t="s">
        <v>321</v>
      </c>
      <c r="D38" s="293"/>
      <c r="E38" s="511"/>
      <c r="F38" s="516"/>
      <c r="G38" s="295"/>
      <c r="H38" s="277"/>
    </row>
    <row r="39" spans="1:8" s="61" customFormat="1" ht="34.5" customHeight="1">
      <c r="A39" s="95" t="s">
        <v>322</v>
      </c>
      <c r="B39" s="92" t="s">
        <v>323</v>
      </c>
      <c r="C39" s="91" t="s">
        <v>324</v>
      </c>
      <c r="D39" s="293"/>
      <c r="E39" s="511"/>
      <c r="F39" s="516"/>
      <c r="G39" s="295"/>
      <c r="H39" s="277"/>
    </row>
    <row r="40" spans="1:8" s="61" customFormat="1" ht="34.5" customHeight="1">
      <c r="A40" s="95" t="s">
        <v>322</v>
      </c>
      <c r="B40" s="92" t="s">
        <v>325</v>
      </c>
      <c r="C40" s="91" t="s">
        <v>326</v>
      </c>
      <c r="D40" s="293"/>
      <c r="E40" s="511"/>
      <c r="F40" s="516"/>
      <c r="G40" s="295"/>
      <c r="H40" s="277"/>
    </row>
    <row r="41" spans="1:8" s="61" customFormat="1" ht="34.5" customHeight="1">
      <c r="A41" s="95" t="s">
        <v>327</v>
      </c>
      <c r="B41" s="92" t="s">
        <v>328</v>
      </c>
      <c r="C41" s="91" t="s">
        <v>329</v>
      </c>
      <c r="D41" s="293"/>
      <c r="E41" s="511"/>
      <c r="F41" s="516"/>
      <c r="G41" s="295"/>
      <c r="H41" s="277"/>
    </row>
    <row r="42" spans="1:8" s="61" customFormat="1" ht="34.5" customHeight="1">
      <c r="A42" s="95" t="s">
        <v>330</v>
      </c>
      <c r="B42" s="92" t="s">
        <v>331</v>
      </c>
      <c r="C42" s="91" t="s">
        <v>332</v>
      </c>
      <c r="D42" s="293"/>
      <c r="E42" s="511"/>
      <c r="F42" s="516"/>
      <c r="G42" s="295"/>
      <c r="H42" s="277"/>
    </row>
    <row r="43" spans="1:8" s="61" customFormat="1" ht="34.5" customHeight="1">
      <c r="A43" s="97">
        <v>5</v>
      </c>
      <c r="B43" s="90" t="s">
        <v>333</v>
      </c>
      <c r="C43" s="91" t="s">
        <v>334</v>
      </c>
      <c r="D43" s="293"/>
      <c r="E43" s="511"/>
      <c r="F43" s="516"/>
      <c r="G43" s="295"/>
      <c r="H43" s="277"/>
    </row>
    <row r="44" spans="1:8" s="61" customFormat="1" ht="34.5" customHeight="1">
      <c r="A44" s="95" t="s">
        <v>335</v>
      </c>
      <c r="B44" s="92" t="s">
        <v>336</v>
      </c>
      <c r="C44" s="91" t="s">
        <v>337</v>
      </c>
      <c r="D44" s="293"/>
      <c r="E44" s="511"/>
      <c r="F44" s="516"/>
      <c r="G44" s="295"/>
      <c r="H44" s="277"/>
    </row>
    <row r="45" spans="1:8" s="61" customFormat="1" ht="34.5" customHeight="1">
      <c r="A45" s="95" t="s">
        <v>338</v>
      </c>
      <c r="B45" s="92" t="s">
        <v>339</v>
      </c>
      <c r="C45" s="91" t="s">
        <v>340</v>
      </c>
      <c r="D45" s="293"/>
      <c r="E45" s="511"/>
      <c r="F45" s="516"/>
      <c r="G45" s="295"/>
      <c r="H45" s="277"/>
    </row>
    <row r="46" spans="1:8" s="61" customFormat="1" ht="34.5" customHeight="1">
      <c r="A46" s="95" t="s">
        <v>341</v>
      </c>
      <c r="B46" s="92" t="s">
        <v>342</v>
      </c>
      <c r="C46" s="91" t="s">
        <v>343</v>
      </c>
      <c r="D46" s="293"/>
      <c r="E46" s="511"/>
      <c r="F46" s="516"/>
      <c r="G46" s="294"/>
      <c r="H46" s="277"/>
    </row>
    <row r="47" spans="1:8" s="61" customFormat="1" ht="34.5" customHeight="1">
      <c r="A47" s="95" t="s">
        <v>656</v>
      </c>
      <c r="B47" s="92" t="s">
        <v>344</v>
      </c>
      <c r="C47" s="91" t="s">
        <v>345</v>
      </c>
      <c r="D47" s="293"/>
      <c r="E47" s="511"/>
      <c r="F47" s="516"/>
      <c r="G47" s="295"/>
      <c r="H47" s="277"/>
    </row>
    <row r="48" spans="1:8" s="61" customFormat="1" ht="34.5" customHeight="1">
      <c r="A48" s="95" t="s">
        <v>346</v>
      </c>
      <c r="B48" s="92" t="s">
        <v>347</v>
      </c>
      <c r="C48" s="91" t="s">
        <v>348</v>
      </c>
      <c r="D48" s="293"/>
      <c r="E48" s="511"/>
      <c r="F48" s="516"/>
      <c r="G48" s="294"/>
      <c r="H48" s="277"/>
    </row>
    <row r="49" spans="1:8" s="61" customFormat="1" ht="34.5" customHeight="1">
      <c r="A49" s="95" t="s">
        <v>349</v>
      </c>
      <c r="B49" s="92" t="s">
        <v>350</v>
      </c>
      <c r="C49" s="91" t="s">
        <v>351</v>
      </c>
      <c r="D49" s="293"/>
      <c r="E49" s="511"/>
      <c r="F49" s="516"/>
      <c r="G49" s="295"/>
      <c r="H49" s="277"/>
    </row>
    <row r="50" spans="1:8" s="61" customFormat="1" ht="34.5" customHeight="1">
      <c r="A50" s="95" t="s">
        <v>352</v>
      </c>
      <c r="B50" s="92" t="s">
        <v>353</v>
      </c>
      <c r="C50" s="91" t="s">
        <v>354</v>
      </c>
      <c r="D50" s="293"/>
      <c r="E50" s="511"/>
      <c r="F50" s="516"/>
      <c r="G50" s="295"/>
      <c r="H50" s="277"/>
    </row>
    <row r="51" spans="1:8" s="61" customFormat="1" ht="34.5" customHeight="1">
      <c r="A51" s="97">
        <v>288</v>
      </c>
      <c r="B51" s="90" t="s">
        <v>169</v>
      </c>
      <c r="C51" s="91" t="s">
        <v>355</v>
      </c>
      <c r="D51" s="293">
        <v>138</v>
      </c>
      <c r="E51" s="511">
        <v>808</v>
      </c>
      <c r="F51" s="516">
        <v>804</v>
      </c>
      <c r="G51" s="447">
        <v>138</v>
      </c>
      <c r="H51" s="277">
        <f>G51/F51*100</f>
        <v>17.16417910447761</v>
      </c>
    </row>
    <row r="52" spans="1:10" s="61" customFormat="1" ht="34.5" customHeight="1">
      <c r="A52" s="97"/>
      <c r="B52" s="90" t="s">
        <v>356</v>
      </c>
      <c r="C52" s="91" t="s">
        <v>357</v>
      </c>
      <c r="D52" s="293">
        <f>D53+D60+D68+D69+D77+D78+D79</f>
        <v>38045</v>
      </c>
      <c r="E52" s="511">
        <f>E53+E60+E69+E77+E78+E79</f>
        <v>38975</v>
      </c>
      <c r="F52" s="516">
        <f>F53+F60+F69+F77+F79</f>
        <v>39525</v>
      </c>
      <c r="G52" s="295">
        <f>G53+G60+G69+G77+G79+G78</f>
        <v>33183</v>
      </c>
      <c r="H52" s="277">
        <f>G52/F52*100</f>
        <v>83.95445920303605</v>
      </c>
      <c r="I52" s="473"/>
      <c r="J52" s="473"/>
    </row>
    <row r="53" spans="1:8" s="61" customFormat="1" ht="34.5" customHeight="1">
      <c r="A53" s="97" t="s">
        <v>358</v>
      </c>
      <c r="B53" s="90" t="s">
        <v>359</v>
      </c>
      <c r="C53" s="91" t="s">
        <v>360</v>
      </c>
      <c r="D53" s="293">
        <f>D54+D59</f>
        <v>2128</v>
      </c>
      <c r="E53" s="511">
        <f>2000</f>
        <v>2000</v>
      </c>
      <c r="F53" s="516">
        <f>F54</f>
        <v>2100</v>
      </c>
      <c r="G53" s="448">
        <f>G54+G59</f>
        <v>1991</v>
      </c>
      <c r="H53" s="277">
        <f>G53/F53*100</f>
        <v>94.80952380952381</v>
      </c>
    </row>
    <row r="54" spans="1:8" s="61" customFormat="1" ht="34.5" customHeight="1">
      <c r="A54" s="95">
        <v>10</v>
      </c>
      <c r="B54" s="92" t="s">
        <v>361</v>
      </c>
      <c r="C54" s="91" t="s">
        <v>362</v>
      </c>
      <c r="D54" s="293">
        <v>2033</v>
      </c>
      <c r="E54" s="511">
        <v>2000</v>
      </c>
      <c r="F54" s="516">
        <v>2100</v>
      </c>
      <c r="G54" s="448">
        <v>1786</v>
      </c>
      <c r="H54" s="277">
        <f>G54/F54*100</f>
        <v>85.04761904761905</v>
      </c>
    </row>
    <row r="55" spans="1:8" s="61" customFormat="1" ht="34.5" customHeight="1">
      <c r="A55" s="95">
        <v>11</v>
      </c>
      <c r="B55" s="92" t="s">
        <v>363</v>
      </c>
      <c r="C55" s="91" t="s">
        <v>364</v>
      </c>
      <c r="D55" s="293"/>
      <c r="E55" s="511"/>
      <c r="F55" s="516"/>
      <c r="G55" s="295"/>
      <c r="H55" s="277"/>
    </row>
    <row r="56" spans="1:8" s="61" customFormat="1" ht="34.5" customHeight="1">
      <c r="A56" s="95">
        <v>12</v>
      </c>
      <c r="B56" s="92" t="s">
        <v>365</v>
      </c>
      <c r="C56" s="91" t="s">
        <v>366</v>
      </c>
      <c r="D56" s="293"/>
      <c r="E56" s="511"/>
      <c r="F56" s="516"/>
      <c r="G56" s="295"/>
      <c r="H56" s="277"/>
    </row>
    <row r="57" spans="1:8" s="61" customFormat="1" ht="34.5" customHeight="1">
      <c r="A57" s="95">
        <v>13</v>
      </c>
      <c r="B57" s="92" t="s">
        <v>367</v>
      </c>
      <c r="C57" s="91" t="s">
        <v>368</v>
      </c>
      <c r="D57" s="293"/>
      <c r="E57" s="511"/>
      <c r="F57" s="516"/>
      <c r="G57" s="295"/>
      <c r="H57" s="277"/>
    </row>
    <row r="58" spans="1:8" s="61" customFormat="1" ht="34.5" customHeight="1">
      <c r="A58" s="95">
        <v>14</v>
      </c>
      <c r="B58" s="92" t="s">
        <v>369</v>
      </c>
      <c r="C58" s="91" t="s">
        <v>370</v>
      </c>
      <c r="D58" s="293"/>
      <c r="E58" s="511"/>
      <c r="F58" s="516"/>
      <c r="G58" s="295"/>
      <c r="H58" s="277"/>
    </row>
    <row r="59" spans="1:8" s="61" customFormat="1" ht="34.5" customHeight="1">
      <c r="A59" s="95">
        <v>15</v>
      </c>
      <c r="B59" s="93" t="s">
        <v>371</v>
      </c>
      <c r="C59" s="91" t="s">
        <v>372</v>
      </c>
      <c r="D59" s="293">
        <v>95</v>
      </c>
      <c r="E59" s="511"/>
      <c r="F59" s="516"/>
      <c r="G59" s="447">
        <v>205</v>
      </c>
      <c r="H59" s="277"/>
    </row>
    <row r="60" spans="1:8" s="61" customFormat="1" ht="34.5" customHeight="1">
      <c r="A60" s="97"/>
      <c r="B60" s="90" t="s">
        <v>373</v>
      </c>
      <c r="C60" s="91" t="s">
        <v>374</v>
      </c>
      <c r="D60" s="293">
        <f>D65</f>
        <v>23312</v>
      </c>
      <c r="E60" s="511">
        <f>E65</f>
        <v>27000</v>
      </c>
      <c r="F60" s="516">
        <f>F65</f>
        <v>27500</v>
      </c>
      <c r="G60" s="295">
        <f>G65</f>
        <v>20668</v>
      </c>
      <c r="H60" s="277">
        <f>G60/F60*100</f>
        <v>75.15636363636364</v>
      </c>
    </row>
    <row r="61" spans="1:8" s="60" customFormat="1" ht="34.5" customHeight="1">
      <c r="A61" s="95" t="s">
        <v>375</v>
      </c>
      <c r="B61" s="92" t="s">
        <v>376</v>
      </c>
      <c r="C61" s="91" t="s">
        <v>377</v>
      </c>
      <c r="D61" s="63"/>
      <c r="E61" s="512"/>
      <c r="F61" s="517"/>
      <c r="G61" s="296"/>
      <c r="H61" s="277"/>
    </row>
    <row r="62" spans="1:8" s="60" customFormat="1" ht="34.5" customHeight="1">
      <c r="A62" s="95" t="s">
        <v>378</v>
      </c>
      <c r="B62" s="92" t="s">
        <v>379</v>
      </c>
      <c r="C62" s="91" t="s">
        <v>380</v>
      </c>
      <c r="D62" s="297"/>
      <c r="E62" s="512"/>
      <c r="F62" s="517"/>
      <c r="G62" s="298"/>
      <c r="H62" s="277"/>
    </row>
    <row r="63" spans="1:8" s="61" customFormat="1" ht="34.5" customHeight="1">
      <c r="A63" s="95" t="s">
        <v>381</v>
      </c>
      <c r="B63" s="92" t="s">
        <v>382</v>
      </c>
      <c r="C63" s="91" t="s">
        <v>383</v>
      </c>
      <c r="D63" s="299"/>
      <c r="E63" s="511"/>
      <c r="F63" s="516"/>
      <c r="G63" s="299"/>
      <c r="H63" s="277"/>
    </row>
    <row r="64" spans="1:8" s="60" customFormat="1" ht="34.5" customHeight="1">
      <c r="A64" s="95" t="s">
        <v>384</v>
      </c>
      <c r="B64" s="92" t="s">
        <v>385</v>
      </c>
      <c r="C64" s="91" t="s">
        <v>386</v>
      </c>
      <c r="D64" s="63"/>
      <c r="E64" s="512"/>
      <c r="F64" s="517"/>
      <c r="G64" s="63"/>
      <c r="H64" s="277"/>
    </row>
    <row r="65" spans="1:8" ht="34.5" customHeight="1">
      <c r="A65" s="95" t="s">
        <v>387</v>
      </c>
      <c r="B65" s="92" t="s">
        <v>388</v>
      </c>
      <c r="C65" s="91" t="s">
        <v>389</v>
      </c>
      <c r="D65" s="300">
        <v>23312</v>
      </c>
      <c r="E65" s="513">
        <v>27000</v>
      </c>
      <c r="F65" s="518">
        <v>27500</v>
      </c>
      <c r="G65" s="446">
        <v>20668</v>
      </c>
      <c r="H65" s="277">
        <f>G65/F65*100</f>
        <v>75.15636363636364</v>
      </c>
    </row>
    <row r="66" spans="1:8" ht="34.5" customHeight="1">
      <c r="A66" s="95" t="s">
        <v>390</v>
      </c>
      <c r="B66" s="92" t="s">
        <v>391</v>
      </c>
      <c r="C66" s="91" t="s">
        <v>392</v>
      </c>
      <c r="D66" s="300"/>
      <c r="E66" s="513"/>
      <c r="F66" s="518"/>
      <c r="G66" s="301"/>
      <c r="H66" s="277"/>
    </row>
    <row r="67" spans="1:8" ht="34.5" customHeight="1">
      <c r="A67" s="95" t="s">
        <v>393</v>
      </c>
      <c r="B67" s="92" t="s">
        <v>394</v>
      </c>
      <c r="C67" s="91" t="s">
        <v>395</v>
      </c>
      <c r="D67" s="300"/>
      <c r="E67" s="513"/>
      <c r="F67" s="518"/>
      <c r="G67" s="301"/>
      <c r="H67" s="277"/>
    </row>
    <row r="68" spans="1:8" ht="34.5" customHeight="1">
      <c r="A68" s="97">
        <v>21</v>
      </c>
      <c r="B68" s="90" t="s">
        <v>396</v>
      </c>
      <c r="C68" s="91" t="s">
        <v>397</v>
      </c>
      <c r="D68" s="300"/>
      <c r="E68" s="513"/>
      <c r="F68" s="518"/>
      <c r="G68" s="301"/>
      <c r="H68" s="277"/>
    </row>
    <row r="69" spans="1:8" ht="34.5" customHeight="1">
      <c r="A69" s="97">
        <v>22</v>
      </c>
      <c r="B69" s="90" t="s">
        <v>398</v>
      </c>
      <c r="C69" s="91" t="s">
        <v>399</v>
      </c>
      <c r="D69" s="300">
        <v>881</v>
      </c>
      <c r="E69" s="513">
        <v>900</v>
      </c>
      <c r="F69" s="518">
        <v>800</v>
      </c>
      <c r="G69" s="446">
        <v>1009</v>
      </c>
      <c r="H69" s="277">
        <f>G69/F69*100</f>
        <v>126.125</v>
      </c>
    </row>
    <row r="70" spans="1:8" ht="34.5" customHeight="1">
      <c r="A70" s="97">
        <v>236</v>
      </c>
      <c r="B70" s="90" t="s">
        <v>400</v>
      </c>
      <c r="C70" s="91" t="s">
        <v>401</v>
      </c>
      <c r="D70" s="300"/>
      <c r="E70" s="513"/>
      <c r="F70" s="518"/>
      <c r="G70" s="301"/>
      <c r="H70" s="277"/>
    </row>
    <row r="71" spans="1:8" ht="34.5" customHeight="1">
      <c r="A71" s="97" t="s">
        <v>402</v>
      </c>
      <c r="B71" s="90" t="s">
        <v>403</v>
      </c>
      <c r="C71" s="91" t="s">
        <v>404</v>
      </c>
      <c r="D71" s="300"/>
      <c r="E71" s="513"/>
      <c r="F71" s="518"/>
      <c r="G71" s="301"/>
      <c r="H71" s="277"/>
    </row>
    <row r="72" spans="1:8" ht="34.5" customHeight="1">
      <c r="A72" s="95" t="s">
        <v>405</v>
      </c>
      <c r="B72" s="92" t="s">
        <v>406</v>
      </c>
      <c r="C72" s="91" t="s">
        <v>407</v>
      </c>
      <c r="D72" s="300"/>
      <c r="E72" s="513"/>
      <c r="F72" s="518"/>
      <c r="G72" s="301"/>
      <c r="H72" s="277"/>
    </row>
    <row r="73" spans="1:8" ht="34.5" customHeight="1">
      <c r="A73" s="95" t="s">
        <v>408</v>
      </c>
      <c r="B73" s="92" t="s">
        <v>409</v>
      </c>
      <c r="C73" s="91" t="s">
        <v>410</v>
      </c>
      <c r="D73" s="300"/>
      <c r="E73" s="513"/>
      <c r="F73" s="518"/>
      <c r="G73" s="301"/>
      <c r="H73" s="277"/>
    </row>
    <row r="74" spans="1:8" ht="34.5" customHeight="1">
      <c r="A74" s="95" t="s">
        <v>411</v>
      </c>
      <c r="B74" s="92" t="s">
        <v>412</v>
      </c>
      <c r="C74" s="91" t="s">
        <v>413</v>
      </c>
      <c r="D74" s="300"/>
      <c r="E74" s="513"/>
      <c r="F74" s="518"/>
      <c r="G74" s="301"/>
      <c r="H74" s="277"/>
    </row>
    <row r="75" spans="1:8" ht="34.5" customHeight="1">
      <c r="A75" s="95" t="s">
        <v>414</v>
      </c>
      <c r="B75" s="92" t="s">
        <v>415</v>
      </c>
      <c r="C75" s="91" t="s">
        <v>416</v>
      </c>
      <c r="D75" s="300"/>
      <c r="E75" s="513"/>
      <c r="F75" s="518"/>
      <c r="G75" s="301"/>
      <c r="H75" s="277"/>
    </row>
    <row r="76" spans="1:8" ht="34.5" customHeight="1">
      <c r="A76" s="95" t="s">
        <v>417</v>
      </c>
      <c r="B76" s="92" t="s">
        <v>418</v>
      </c>
      <c r="C76" s="91" t="s">
        <v>419</v>
      </c>
      <c r="D76" s="300"/>
      <c r="E76" s="513"/>
      <c r="F76" s="518"/>
      <c r="G76" s="301"/>
      <c r="H76" s="277"/>
    </row>
    <row r="77" spans="1:8" ht="34.5" customHeight="1">
      <c r="A77" s="97">
        <v>24</v>
      </c>
      <c r="B77" s="90" t="s">
        <v>420</v>
      </c>
      <c r="C77" s="91" t="s">
        <v>421</v>
      </c>
      <c r="D77" s="300">
        <v>9066</v>
      </c>
      <c r="E77" s="513">
        <v>7075</v>
      </c>
      <c r="F77" s="518">
        <v>8325</v>
      </c>
      <c r="G77" s="446">
        <v>8659</v>
      </c>
      <c r="H77" s="277">
        <f>G77/F77*100</f>
        <v>104.01201201201202</v>
      </c>
    </row>
    <row r="78" spans="1:8" ht="34.5" customHeight="1">
      <c r="A78" s="97">
        <v>27</v>
      </c>
      <c r="B78" s="90" t="s">
        <v>422</v>
      </c>
      <c r="C78" s="91" t="s">
        <v>423</v>
      </c>
      <c r="D78" s="300">
        <v>1431</v>
      </c>
      <c r="E78" s="513">
        <v>900</v>
      </c>
      <c r="F78" s="518"/>
      <c r="G78" s="446">
        <v>82</v>
      </c>
      <c r="H78" s="277"/>
    </row>
    <row r="79" spans="1:8" ht="34.5" customHeight="1">
      <c r="A79" s="97" t="s">
        <v>424</v>
      </c>
      <c r="B79" s="90" t="s">
        <v>425</v>
      </c>
      <c r="C79" s="91" t="s">
        <v>426</v>
      </c>
      <c r="D79" s="300">
        <v>1227</v>
      </c>
      <c r="E79" s="513">
        <v>1100</v>
      </c>
      <c r="F79" s="518">
        <v>800</v>
      </c>
      <c r="G79" s="446">
        <v>774</v>
      </c>
      <c r="H79" s="277">
        <f>G79/F79*100</f>
        <v>96.75</v>
      </c>
    </row>
    <row r="80" spans="1:9" ht="34.5" customHeight="1">
      <c r="A80" s="97"/>
      <c r="B80" s="90" t="s">
        <v>427</v>
      </c>
      <c r="C80" s="91" t="s">
        <v>428</v>
      </c>
      <c r="D80" s="300">
        <f>D11+D51+D52</f>
        <v>100753</v>
      </c>
      <c r="E80" s="513">
        <f>E11+E52+E51</f>
        <v>102090</v>
      </c>
      <c r="F80" s="518">
        <f>F11+F51+F52</f>
        <v>101669</v>
      </c>
      <c r="G80" s="446">
        <f>G11+G51+G52</f>
        <v>94570</v>
      </c>
      <c r="H80" s="277">
        <f>G80/F80*100</f>
        <v>93.01753730242257</v>
      </c>
      <c r="I80" s="440"/>
    </row>
    <row r="81" spans="1:8" ht="34.5" customHeight="1">
      <c r="A81" s="97">
        <v>88</v>
      </c>
      <c r="B81" s="90" t="s">
        <v>429</v>
      </c>
      <c r="C81" s="91" t="s">
        <v>430</v>
      </c>
      <c r="D81" s="300">
        <v>14012</v>
      </c>
      <c r="E81" s="513">
        <v>14012</v>
      </c>
      <c r="F81" s="518">
        <v>14012</v>
      </c>
      <c r="G81" s="446">
        <v>14012</v>
      </c>
      <c r="H81" s="277">
        <f>G81/F81*100</f>
        <v>100</v>
      </c>
    </row>
    <row r="82" spans="1:8" ht="34.5" customHeight="1">
      <c r="A82" s="97"/>
      <c r="B82" s="90" t="s">
        <v>75</v>
      </c>
      <c r="C82" s="81"/>
      <c r="D82" s="300"/>
      <c r="E82" s="513"/>
      <c r="F82" s="518"/>
      <c r="G82" s="301"/>
      <c r="H82" s="277"/>
    </row>
    <row r="83" spans="1:9" ht="34.5" customHeight="1">
      <c r="A83" s="97"/>
      <c r="B83" s="90" t="s">
        <v>431</v>
      </c>
      <c r="C83" s="91" t="s">
        <v>432</v>
      </c>
      <c r="D83" s="300">
        <f>D84+D95+D99</f>
        <v>66532</v>
      </c>
      <c r="E83" s="513">
        <f>E84+E95+E99</f>
        <v>63574</v>
      </c>
      <c r="F83" s="518">
        <f>F84+F95+F99</f>
        <v>64341</v>
      </c>
      <c r="G83" s="301">
        <f>G84+G95+G99</f>
        <v>66973</v>
      </c>
      <c r="H83" s="277">
        <f>G83/F83*100</f>
        <v>104.09070421659594</v>
      </c>
      <c r="I83" s="440"/>
    </row>
    <row r="84" spans="1:8" ht="34.5" customHeight="1">
      <c r="A84" s="97">
        <v>30</v>
      </c>
      <c r="B84" s="90" t="s">
        <v>433</v>
      </c>
      <c r="C84" s="91" t="s">
        <v>434</v>
      </c>
      <c r="D84" s="300">
        <f>D88</f>
        <v>17263</v>
      </c>
      <c r="E84" s="513">
        <f>E88</f>
        <v>17263</v>
      </c>
      <c r="F84" s="518">
        <f>F88</f>
        <v>17263</v>
      </c>
      <c r="G84" s="301">
        <f>G88</f>
        <v>17263</v>
      </c>
      <c r="H84" s="277">
        <f>G84/F84*100</f>
        <v>100</v>
      </c>
    </row>
    <row r="85" spans="1:8" ht="34.5" customHeight="1">
      <c r="A85" s="95">
        <v>300</v>
      </c>
      <c r="B85" s="92" t="s">
        <v>435</v>
      </c>
      <c r="C85" s="91" t="s">
        <v>436</v>
      </c>
      <c r="D85" s="300"/>
      <c r="E85" s="513"/>
      <c r="F85" s="518"/>
      <c r="G85" s="301"/>
      <c r="H85" s="277"/>
    </row>
    <row r="86" spans="1:8" ht="34.5" customHeight="1">
      <c r="A86" s="95">
        <v>301</v>
      </c>
      <c r="B86" s="92" t="s">
        <v>437</v>
      </c>
      <c r="C86" s="91" t="s">
        <v>438</v>
      </c>
      <c r="D86" s="300"/>
      <c r="E86" s="513"/>
      <c r="F86" s="518"/>
      <c r="G86" s="301"/>
      <c r="H86" s="277"/>
    </row>
    <row r="87" spans="1:8" ht="34.5" customHeight="1">
      <c r="A87" s="95">
        <v>302</v>
      </c>
      <c r="B87" s="92" t="s">
        <v>439</v>
      </c>
      <c r="C87" s="91" t="s">
        <v>440</v>
      </c>
      <c r="D87" s="300"/>
      <c r="E87" s="513"/>
      <c r="F87" s="518"/>
      <c r="G87" s="301"/>
      <c r="H87" s="277"/>
    </row>
    <row r="88" spans="1:8" ht="34.5" customHeight="1">
      <c r="A88" s="95">
        <v>303</v>
      </c>
      <c r="B88" s="92" t="s">
        <v>441</v>
      </c>
      <c r="C88" s="91" t="s">
        <v>442</v>
      </c>
      <c r="D88" s="300">
        <v>17263</v>
      </c>
      <c r="E88" s="513">
        <v>17263</v>
      </c>
      <c r="F88" s="518">
        <v>17263</v>
      </c>
      <c r="G88" s="446">
        <v>17263</v>
      </c>
      <c r="H88" s="277">
        <f>G88/F88*100</f>
        <v>100</v>
      </c>
    </row>
    <row r="89" spans="1:8" ht="34.5" customHeight="1">
      <c r="A89" s="95">
        <v>304</v>
      </c>
      <c r="B89" s="92" t="s">
        <v>443</v>
      </c>
      <c r="C89" s="91" t="s">
        <v>444</v>
      </c>
      <c r="D89" s="300"/>
      <c r="E89" s="513"/>
      <c r="F89" s="518"/>
      <c r="G89" s="301"/>
      <c r="H89" s="277"/>
    </row>
    <row r="90" spans="1:8" ht="34.5" customHeight="1">
      <c r="A90" s="95">
        <v>305</v>
      </c>
      <c r="B90" s="92" t="s">
        <v>445</v>
      </c>
      <c r="C90" s="91" t="s">
        <v>446</v>
      </c>
      <c r="D90" s="300"/>
      <c r="E90" s="513"/>
      <c r="F90" s="518"/>
      <c r="G90" s="301"/>
      <c r="H90" s="277"/>
    </row>
    <row r="91" spans="1:8" ht="34.5" customHeight="1">
      <c r="A91" s="95">
        <v>306</v>
      </c>
      <c r="B91" s="92" t="s">
        <v>447</v>
      </c>
      <c r="C91" s="91" t="s">
        <v>448</v>
      </c>
      <c r="D91" s="300"/>
      <c r="E91" s="513"/>
      <c r="F91" s="518"/>
      <c r="G91" s="301"/>
      <c r="H91" s="277"/>
    </row>
    <row r="92" spans="1:8" ht="34.5" customHeight="1">
      <c r="A92" s="95">
        <v>309</v>
      </c>
      <c r="B92" s="92" t="s">
        <v>449</v>
      </c>
      <c r="C92" s="91" t="s">
        <v>450</v>
      </c>
      <c r="D92" s="300"/>
      <c r="E92" s="513"/>
      <c r="F92" s="518"/>
      <c r="G92" s="301"/>
      <c r="H92" s="277"/>
    </row>
    <row r="93" spans="1:8" ht="34.5" customHeight="1">
      <c r="A93" s="97">
        <v>31</v>
      </c>
      <c r="B93" s="90" t="s">
        <v>451</v>
      </c>
      <c r="C93" s="91" t="s">
        <v>452</v>
      </c>
      <c r="D93" s="300"/>
      <c r="E93" s="513"/>
      <c r="F93" s="518"/>
      <c r="G93" s="301"/>
      <c r="H93" s="277"/>
    </row>
    <row r="94" spans="1:8" ht="34.5" customHeight="1">
      <c r="A94" s="97" t="s">
        <v>453</v>
      </c>
      <c r="B94" s="90" t="s">
        <v>454</v>
      </c>
      <c r="C94" s="91" t="s">
        <v>455</v>
      </c>
      <c r="D94" s="300"/>
      <c r="E94" s="513"/>
      <c r="F94" s="518"/>
      <c r="G94" s="301"/>
      <c r="H94" s="277"/>
    </row>
    <row r="95" spans="1:8" ht="34.5" customHeight="1">
      <c r="A95" s="97">
        <v>32</v>
      </c>
      <c r="B95" s="90" t="s">
        <v>456</v>
      </c>
      <c r="C95" s="91" t="s">
        <v>457</v>
      </c>
      <c r="D95" s="300">
        <v>12102</v>
      </c>
      <c r="E95" s="513">
        <v>12103</v>
      </c>
      <c r="F95" s="518">
        <v>12103</v>
      </c>
      <c r="G95" s="446">
        <v>12102</v>
      </c>
      <c r="H95" s="277">
        <f>G95/F95*100</f>
        <v>99.99173758572255</v>
      </c>
    </row>
    <row r="96" spans="1:8" ht="57.75" customHeight="1">
      <c r="A96" s="97">
        <v>330</v>
      </c>
      <c r="B96" s="90" t="s">
        <v>458</v>
      </c>
      <c r="C96" s="91" t="s">
        <v>459</v>
      </c>
      <c r="D96" s="300"/>
      <c r="E96" s="513"/>
      <c r="F96" s="518"/>
      <c r="G96" s="301"/>
      <c r="H96" s="277"/>
    </row>
    <row r="97" spans="1:8" ht="63" customHeight="1">
      <c r="A97" s="97" t="s">
        <v>460</v>
      </c>
      <c r="B97" s="90" t="s">
        <v>461</v>
      </c>
      <c r="C97" s="91" t="s">
        <v>462</v>
      </c>
      <c r="D97" s="300"/>
      <c r="E97" s="513"/>
      <c r="F97" s="518"/>
      <c r="G97" s="301"/>
      <c r="H97" s="277"/>
    </row>
    <row r="98" spans="1:8" ht="62.25" customHeight="1">
      <c r="A98" s="97" t="s">
        <v>460</v>
      </c>
      <c r="B98" s="90" t="s">
        <v>463</v>
      </c>
      <c r="C98" s="91" t="s">
        <v>464</v>
      </c>
      <c r="D98" s="300"/>
      <c r="E98" s="513"/>
      <c r="F98" s="518"/>
      <c r="G98" s="301"/>
      <c r="H98" s="277"/>
    </row>
    <row r="99" spans="1:8" ht="34.5" customHeight="1">
      <c r="A99" s="97">
        <v>34</v>
      </c>
      <c r="B99" s="90" t="s">
        <v>465</v>
      </c>
      <c r="C99" s="91" t="s">
        <v>466</v>
      </c>
      <c r="D99" s="300">
        <f>D100+D101</f>
        <v>37167</v>
      </c>
      <c r="E99" s="513">
        <f>E100+E101</f>
        <v>34208</v>
      </c>
      <c r="F99" s="518">
        <f>F100+F101</f>
        <v>34975</v>
      </c>
      <c r="G99" s="301">
        <f>G100+G101</f>
        <v>37608</v>
      </c>
      <c r="H99" s="277">
        <f>G99/F99*100</f>
        <v>107.52823445318084</v>
      </c>
    </row>
    <row r="100" spans="1:8" ht="34.5" customHeight="1">
      <c r="A100" s="95">
        <v>340</v>
      </c>
      <c r="B100" s="92" t="s">
        <v>467</v>
      </c>
      <c r="C100" s="91" t="s">
        <v>468</v>
      </c>
      <c r="D100" s="300">
        <v>23484</v>
      </c>
      <c r="E100" s="513">
        <v>33976</v>
      </c>
      <c r="F100" s="518">
        <v>33976</v>
      </c>
      <c r="G100" s="446">
        <v>37167</v>
      </c>
      <c r="H100" s="277">
        <f>G100/F100*100</f>
        <v>109.39192371085471</v>
      </c>
    </row>
    <row r="101" spans="1:8" ht="34.5" customHeight="1">
      <c r="A101" s="95">
        <v>341</v>
      </c>
      <c r="B101" s="92" t="s">
        <v>469</v>
      </c>
      <c r="C101" s="91" t="s">
        <v>470</v>
      </c>
      <c r="D101" s="300">
        <v>13683</v>
      </c>
      <c r="E101" s="513">
        <v>232</v>
      </c>
      <c r="F101" s="518">
        <v>999</v>
      </c>
      <c r="G101" s="451">
        <v>441</v>
      </c>
      <c r="H101" s="277">
        <f>G101/F101*100</f>
        <v>44.14414414414414</v>
      </c>
    </row>
    <row r="102" spans="1:8" ht="34.5" customHeight="1">
      <c r="A102" s="97"/>
      <c r="B102" s="90" t="s">
        <v>471</v>
      </c>
      <c r="C102" s="91" t="s">
        <v>472</v>
      </c>
      <c r="D102" s="300"/>
      <c r="E102" s="513"/>
      <c r="F102" s="518"/>
      <c r="G102" s="301"/>
      <c r="H102" s="277"/>
    </row>
    <row r="103" spans="1:8" ht="34.5" customHeight="1">
      <c r="A103" s="97">
        <v>35</v>
      </c>
      <c r="B103" s="90" t="s">
        <v>473</v>
      </c>
      <c r="C103" s="91" t="s">
        <v>474</v>
      </c>
      <c r="D103" s="300"/>
      <c r="E103" s="513"/>
      <c r="F103" s="518"/>
      <c r="G103" s="301"/>
      <c r="H103" s="277"/>
    </row>
    <row r="104" spans="1:8" ht="34.5" customHeight="1">
      <c r="A104" s="95">
        <v>350</v>
      </c>
      <c r="B104" s="92" t="s">
        <v>475</v>
      </c>
      <c r="C104" s="91" t="s">
        <v>476</v>
      </c>
      <c r="D104" s="300"/>
      <c r="E104" s="513"/>
      <c r="F104" s="518"/>
      <c r="G104" s="301"/>
      <c r="H104" s="277"/>
    </row>
    <row r="105" spans="1:8" ht="34.5" customHeight="1">
      <c r="A105" s="95">
        <v>351</v>
      </c>
      <c r="B105" s="92" t="s">
        <v>477</v>
      </c>
      <c r="C105" s="91" t="s">
        <v>478</v>
      </c>
      <c r="D105" s="300"/>
      <c r="E105" s="513"/>
      <c r="F105" s="518"/>
      <c r="G105" s="301"/>
      <c r="H105" s="277"/>
    </row>
    <row r="106" spans="1:8" ht="34.5" customHeight="1">
      <c r="A106" s="97"/>
      <c r="B106" s="90" t="s">
        <v>479</v>
      </c>
      <c r="C106" s="91" t="s">
        <v>480</v>
      </c>
      <c r="D106" s="300">
        <f>D107+D114</f>
        <v>5278</v>
      </c>
      <c r="E106" s="513">
        <f>E107+E114</f>
        <v>3500</v>
      </c>
      <c r="F106" s="518">
        <f>F107+F114</f>
        <v>3962</v>
      </c>
      <c r="G106" s="301">
        <f>G107+G114</f>
        <v>5278</v>
      </c>
      <c r="H106" s="277">
        <f>G106/F106*100</f>
        <v>133.2155477031802</v>
      </c>
    </row>
    <row r="107" spans="1:8" ht="34.5" customHeight="1">
      <c r="A107" s="97">
        <v>40</v>
      </c>
      <c r="B107" s="90" t="s">
        <v>481</v>
      </c>
      <c r="C107" s="91" t="s">
        <v>482</v>
      </c>
      <c r="D107" s="300">
        <f>D111</f>
        <v>5116</v>
      </c>
      <c r="E107" s="513">
        <f>E111</f>
        <v>3500</v>
      </c>
      <c r="F107" s="518">
        <f>F111</f>
        <v>3800</v>
      </c>
      <c r="G107" s="446">
        <f>G111</f>
        <v>5116</v>
      </c>
      <c r="H107" s="277">
        <f>G107/F107*100</f>
        <v>134.6315789473684</v>
      </c>
    </row>
    <row r="108" spans="1:8" ht="34.5" customHeight="1">
      <c r="A108" s="95">
        <v>400</v>
      </c>
      <c r="B108" s="92" t="s">
        <v>483</v>
      </c>
      <c r="C108" s="91" t="s">
        <v>484</v>
      </c>
      <c r="D108" s="300"/>
      <c r="E108" s="513"/>
      <c r="F108" s="518"/>
      <c r="G108" s="301"/>
      <c r="H108" s="277"/>
    </row>
    <row r="109" spans="1:8" ht="34.5" customHeight="1">
      <c r="A109" s="95">
        <v>401</v>
      </c>
      <c r="B109" s="92" t="s">
        <v>485</v>
      </c>
      <c r="C109" s="91" t="s">
        <v>486</v>
      </c>
      <c r="D109" s="300"/>
      <c r="E109" s="513"/>
      <c r="F109" s="518"/>
      <c r="G109" s="301"/>
      <c r="H109" s="277"/>
    </row>
    <row r="110" spans="1:8" ht="34.5" customHeight="1">
      <c r="A110" s="95">
        <v>403</v>
      </c>
      <c r="B110" s="92" t="s">
        <v>487</v>
      </c>
      <c r="C110" s="91" t="s">
        <v>488</v>
      </c>
      <c r="D110" s="300"/>
      <c r="E110" s="513"/>
      <c r="F110" s="518"/>
      <c r="G110" s="301"/>
      <c r="H110" s="277"/>
    </row>
    <row r="111" spans="1:8" ht="34.5" customHeight="1">
      <c r="A111" s="95">
        <v>404</v>
      </c>
      <c r="B111" s="92" t="s">
        <v>489</v>
      </c>
      <c r="C111" s="91" t="s">
        <v>490</v>
      </c>
      <c r="D111" s="300">
        <v>5116</v>
      </c>
      <c r="E111" s="513">
        <v>3500</v>
      </c>
      <c r="F111" s="518">
        <v>3800</v>
      </c>
      <c r="G111" s="446">
        <v>5116</v>
      </c>
      <c r="H111" s="277">
        <f>G111/F111*100</f>
        <v>134.6315789473684</v>
      </c>
    </row>
    <row r="112" spans="1:8" ht="34.5" customHeight="1">
      <c r="A112" s="95">
        <v>405</v>
      </c>
      <c r="B112" s="92" t="s">
        <v>491</v>
      </c>
      <c r="C112" s="91" t="s">
        <v>492</v>
      </c>
      <c r="D112" s="300"/>
      <c r="E112" s="513"/>
      <c r="F112" s="518"/>
      <c r="G112" s="301"/>
      <c r="H112" s="277"/>
    </row>
    <row r="113" spans="1:8" ht="34.5" customHeight="1">
      <c r="A113" s="95" t="s">
        <v>493</v>
      </c>
      <c r="B113" s="92" t="s">
        <v>494</v>
      </c>
      <c r="C113" s="91" t="s">
        <v>495</v>
      </c>
      <c r="D113" s="300"/>
      <c r="E113" s="513"/>
      <c r="F113" s="518"/>
      <c r="G113" s="301"/>
      <c r="H113" s="277"/>
    </row>
    <row r="114" spans="1:10" ht="34.5" customHeight="1">
      <c r="A114" s="97">
        <v>41</v>
      </c>
      <c r="B114" s="90" t="s">
        <v>496</v>
      </c>
      <c r="C114" s="91" t="s">
        <v>497</v>
      </c>
      <c r="D114" s="300">
        <f>D119</f>
        <v>162</v>
      </c>
      <c r="E114" s="513">
        <f>E119</f>
        <v>0</v>
      </c>
      <c r="F114" s="518">
        <f>F119</f>
        <v>162</v>
      </c>
      <c r="G114" s="301">
        <f>G119</f>
        <v>162</v>
      </c>
      <c r="H114" s="277">
        <f>G114/F114*100</f>
        <v>100</v>
      </c>
      <c r="J114" s="442"/>
    </row>
    <row r="115" spans="1:8" ht="34.5" customHeight="1">
      <c r="A115" s="95">
        <v>410</v>
      </c>
      <c r="B115" s="92" t="s">
        <v>498</v>
      </c>
      <c r="C115" s="91" t="s">
        <v>499</v>
      </c>
      <c r="D115" s="300"/>
      <c r="E115" s="513"/>
      <c r="F115" s="518"/>
      <c r="G115" s="301"/>
      <c r="H115" s="277"/>
    </row>
    <row r="116" spans="1:8" ht="34.5" customHeight="1">
      <c r="A116" s="95">
        <v>411</v>
      </c>
      <c r="B116" s="92" t="s">
        <v>500</v>
      </c>
      <c r="C116" s="91" t="s">
        <v>501</v>
      </c>
      <c r="D116" s="300"/>
      <c r="E116" s="513"/>
      <c r="F116" s="518"/>
      <c r="G116" s="301"/>
      <c r="H116" s="277"/>
    </row>
    <row r="117" spans="1:8" ht="34.5" customHeight="1">
      <c r="A117" s="95">
        <v>412</v>
      </c>
      <c r="B117" s="92" t="s">
        <v>502</v>
      </c>
      <c r="C117" s="91" t="s">
        <v>503</v>
      </c>
      <c r="D117" s="300"/>
      <c r="E117" s="513"/>
      <c r="F117" s="518"/>
      <c r="G117" s="301"/>
      <c r="H117" s="277"/>
    </row>
    <row r="118" spans="1:8" ht="34.5" customHeight="1">
      <c r="A118" s="95">
        <v>413</v>
      </c>
      <c r="B118" s="92" t="s">
        <v>504</v>
      </c>
      <c r="C118" s="91" t="s">
        <v>505</v>
      </c>
      <c r="D118" s="300"/>
      <c r="E118" s="513"/>
      <c r="F118" s="518"/>
      <c r="G118" s="301"/>
      <c r="H118" s="277"/>
    </row>
    <row r="119" spans="1:8" ht="34.5" customHeight="1">
      <c r="A119" s="95">
        <v>414</v>
      </c>
      <c r="B119" s="92" t="s">
        <v>506</v>
      </c>
      <c r="C119" s="91" t="s">
        <v>507</v>
      </c>
      <c r="D119" s="300">
        <v>162</v>
      </c>
      <c r="E119" s="513"/>
      <c r="F119" s="518">
        <v>162</v>
      </c>
      <c r="G119" s="446">
        <v>162</v>
      </c>
      <c r="H119" s="277">
        <f>G119/F119*100</f>
        <v>100</v>
      </c>
    </row>
    <row r="120" spans="1:8" ht="34.5" customHeight="1">
      <c r="A120" s="95">
        <v>415</v>
      </c>
      <c r="B120" s="92" t="s">
        <v>508</v>
      </c>
      <c r="C120" s="91" t="s">
        <v>509</v>
      </c>
      <c r="D120" s="300"/>
      <c r="E120" s="513"/>
      <c r="F120" s="518"/>
      <c r="G120" s="301"/>
      <c r="H120" s="277"/>
    </row>
    <row r="121" spans="1:8" ht="34.5" customHeight="1">
      <c r="A121" s="95">
        <v>416</v>
      </c>
      <c r="B121" s="92" t="s">
        <v>510</v>
      </c>
      <c r="C121" s="91" t="s">
        <v>511</v>
      </c>
      <c r="D121" s="300"/>
      <c r="E121" s="513"/>
      <c r="F121" s="518"/>
      <c r="G121" s="301"/>
      <c r="H121" s="277"/>
    </row>
    <row r="122" spans="1:8" ht="34.5" customHeight="1">
      <c r="A122" s="95">
        <v>419</v>
      </c>
      <c r="B122" s="92" t="s">
        <v>512</v>
      </c>
      <c r="C122" s="91" t="s">
        <v>513</v>
      </c>
      <c r="D122" s="300"/>
      <c r="E122" s="513"/>
      <c r="F122" s="518"/>
      <c r="G122" s="301"/>
      <c r="H122" s="277"/>
    </row>
    <row r="123" spans="1:8" ht="34.5" customHeight="1">
      <c r="A123" s="97">
        <v>498</v>
      </c>
      <c r="B123" s="90" t="s">
        <v>514</v>
      </c>
      <c r="C123" s="91" t="s">
        <v>515</v>
      </c>
      <c r="D123" s="300"/>
      <c r="E123" s="513"/>
      <c r="F123" s="518"/>
      <c r="G123" s="301"/>
      <c r="H123" s="277"/>
    </row>
    <row r="124" spans="1:10" ht="34.5" customHeight="1">
      <c r="A124" s="97" t="s">
        <v>516</v>
      </c>
      <c r="B124" s="90" t="s">
        <v>517</v>
      </c>
      <c r="C124" s="91" t="s">
        <v>518</v>
      </c>
      <c r="D124" s="300">
        <f>D125+D132+D133+D141+D142+D143+D144</f>
        <v>28943</v>
      </c>
      <c r="E124" s="513">
        <f>E125+E133+E141+E142+E143+E144</f>
        <v>35016</v>
      </c>
      <c r="F124" s="518">
        <f>F125+F133+F141+F143+F144</f>
        <v>33366</v>
      </c>
      <c r="G124" s="301">
        <f>G125+G132+G133+G141+G142+G143+G144</f>
        <v>22319</v>
      </c>
      <c r="H124" s="277">
        <f>G124/F124*100</f>
        <v>66.89144638254511</v>
      </c>
      <c r="J124" s="440"/>
    </row>
    <row r="125" spans="1:8" ht="34.5" customHeight="1">
      <c r="A125" s="97">
        <v>42</v>
      </c>
      <c r="B125" s="90" t="s">
        <v>519</v>
      </c>
      <c r="C125" s="91" t="s">
        <v>520</v>
      </c>
      <c r="D125" s="300">
        <f>D131</f>
        <v>323</v>
      </c>
      <c r="E125" s="513">
        <f>E131</f>
        <v>162</v>
      </c>
      <c r="F125" s="518">
        <f>F131</f>
        <v>360</v>
      </c>
      <c r="G125" s="301">
        <f>G131</f>
        <v>323</v>
      </c>
      <c r="H125" s="277">
        <f>G125/F125*100</f>
        <v>89.72222222222223</v>
      </c>
    </row>
    <row r="126" spans="1:8" ht="34.5" customHeight="1">
      <c r="A126" s="95">
        <v>420</v>
      </c>
      <c r="B126" s="92" t="s">
        <v>521</v>
      </c>
      <c r="C126" s="91" t="s">
        <v>522</v>
      </c>
      <c r="D126" s="300"/>
      <c r="E126" s="513"/>
      <c r="F126" s="518"/>
      <c r="G126" s="301"/>
      <c r="H126" s="277"/>
    </row>
    <row r="127" spans="1:8" ht="34.5" customHeight="1">
      <c r="A127" s="95">
        <v>421</v>
      </c>
      <c r="B127" s="92" t="s">
        <v>523</v>
      </c>
      <c r="C127" s="91" t="s">
        <v>524</v>
      </c>
      <c r="D127" s="300"/>
      <c r="E127" s="513"/>
      <c r="F127" s="518"/>
      <c r="G127" s="301"/>
      <c r="H127" s="277"/>
    </row>
    <row r="128" spans="1:8" ht="34.5" customHeight="1">
      <c r="A128" s="95">
        <v>422</v>
      </c>
      <c r="B128" s="92" t="s">
        <v>412</v>
      </c>
      <c r="C128" s="91" t="s">
        <v>525</v>
      </c>
      <c r="D128" s="300"/>
      <c r="E128" s="514"/>
      <c r="F128" s="518"/>
      <c r="G128" s="301"/>
      <c r="H128" s="277"/>
    </row>
    <row r="129" spans="1:8" ht="34.5" customHeight="1">
      <c r="A129" s="95">
        <v>423</v>
      </c>
      <c r="B129" s="92" t="s">
        <v>415</v>
      </c>
      <c r="C129" s="91" t="s">
        <v>526</v>
      </c>
      <c r="D129" s="300"/>
      <c r="E129" s="514"/>
      <c r="F129" s="518"/>
      <c r="G129" s="301"/>
      <c r="H129" s="277"/>
    </row>
    <row r="130" spans="1:8" ht="34.5" customHeight="1">
      <c r="A130" s="95">
        <v>427</v>
      </c>
      <c r="B130" s="92" t="s">
        <v>527</v>
      </c>
      <c r="C130" s="91" t="s">
        <v>528</v>
      </c>
      <c r="D130" s="300"/>
      <c r="E130" s="514"/>
      <c r="F130" s="518"/>
      <c r="G130" s="301"/>
      <c r="H130" s="277"/>
    </row>
    <row r="131" spans="1:10" ht="34.5" customHeight="1">
      <c r="A131" s="95" t="s">
        <v>529</v>
      </c>
      <c r="B131" s="92" t="s">
        <v>530</v>
      </c>
      <c r="C131" s="91" t="s">
        <v>531</v>
      </c>
      <c r="D131" s="300">
        <v>323</v>
      </c>
      <c r="E131" s="514">
        <v>162</v>
      </c>
      <c r="F131" s="518">
        <v>360</v>
      </c>
      <c r="G131" s="446">
        <v>323</v>
      </c>
      <c r="H131" s="277">
        <f>G131/F131*100</f>
        <v>89.72222222222223</v>
      </c>
      <c r="J131" s="440"/>
    </row>
    <row r="132" spans="1:10" ht="34.5" customHeight="1">
      <c r="A132" s="97">
        <v>430</v>
      </c>
      <c r="B132" s="90" t="s">
        <v>532</v>
      </c>
      <c r="C132" s="91" t="s">
        <v>533</v>
      </c>
      <c r="D132" s="300">
        <v>2</v>
      </c>
      <c r="E132" s="514"/>
      <c r="F132" s="518"/>
      <c r="G132" s="446">
        <v>2</v>
      </c>
      <c r="H132" s="277"/>
      <c r="J132" s="440"/>
    </row>
    <row r="133" spans="1:8" ht="34.5" customHeight="1">
      <c r="A133" s="97" t="s">
        <v>534</v>
      </c>
      <c r="B133" s="90" t="s">
        <v>535</v>
      </c>
      <c r="C133" s="91" t="s">
        <v>536</v>
      </c>
      <c r="D133" s="300">
        <f>D138+D140</f>
        <v>15073</v>
      </c>
      <c r="E133" s="514">
        <f>E138</f>
        <v>14400</v>
      </c>
      <c r="F133" s="518">
        <f>F138</f>
        <v>15356</v>
      </c>
      <c r="G133" s="301">
        <f>G138</f>
        <v>8932</v>
      </c>
      <c r="H133" s="277">
        <f>G133/F133*100</f>
        <v>58.16618911174785</v>
      </c>
    </row>
    <row r="134" spans="1:8" ht="34.5" customHeight="1">
      <c r="A134" s="95">
        <v>431</v>
      </c>
      <c r="B134" s="92" t="s">
        <v>537</v>
      </c>
      <c r="C134" s="91" t="s">
        <v>538</v>
      </c>
      <c r="D134" s="300"/>
      <c r="E134" s="514"/>
      <c r="F134" s="518"/>
      <c r="G134" s="301"/>
      <c r="H134" s="277"/>
    </row>
    <row r="135" spans="1:8" ht="34.5" customHeight="1">
      <c r="A135" s="95">
        <v>432</v>
      </c>
      <c r="B135" s="92" t="s">
        <v>539</v>
      </c>
      <c r="C135" s="91" t="s">
        <v>540</v>
      </c>
      <c r="D135" s="300"/>
      <c r="E135" s="514"/>
      <c r="F135" s="518"/>
      <c r="G135" s="301"/>
      <c r="H135" s="277"/>
    </row>
    <row r="136" spans="1:8" ht="34.5" customHeight="1">
      <c r="A136" s="95">
        <v>433</v>
      </c>
      <c r="B136" s="92" t="s">
        <v>541</v>
      </c>
      <c r="C136" s="91" t="s">
        <v>542</v>
      </c>
      <c r="D136" s="300"/>
      <c r="E136" s="514"/>
      <c r="F136" s="518"/>
      <c r="G136" s="301"/>
      <c r="H136" s="277"/>
    </row>
    <row r="137" spans="1:8" ht="34.5" customHeight="1">
      <c r="A137" s="95">
        <v>434</v>
      </c>
      <c r="B137" s="92" t="s">
        <v>543</v>
      </c>
      <c r="C137" s="91" t="s">
        <v>544</v>
      </c>
      <c r="D137" s="300"/>
      <c r="E137" s="514"/>
      <c r="F137" s="518"/>
      <c r="G137" s="301"/>
      <c r="H137" s="277"/>
    </row>
    <row r="138" spans="1:12" ht="34.5" customHeight="1">
      <c r="A138" s="95">
        <v>435</v>
      </c>
      <c r="B138" s="92" t="s">
        <v>545</v>
      </c>
      <c r="C138" s="91" t="s">
        <v>546</v>
      </c>
      <c r="D138" s="300">
        <v>15072</v>
      </c>
      <c r="E138" s="514">
        <v>14400</v>
      </c>
      <c r="F138" s="518">
        <v>15356</v>
      </c>
      <c r="G138" s="446">
        <v>8932</v>
      </c>
      <c r="H138" s="277">
        <f>G138/F138*100</f>
        <v>58.16618911174785</v>
      </c>
      <c r="J138" s="440"/>
      <c r="K138" s="441"/>
      <c r="L138" s="441"/>
    </row>
    <row r="139" spans="1:10" ht="34.5" customHeight="1">
      <c r="A139" s="95">
        <v>436</v>
      </c>
      <c r="B139" s="92" t="s">
        <v>547</v>
      </c>
      <c r="C139" s="91" t="s">
        <v>548</v>
      </c>
      <c r="D139" s="300"/>
      <c r="E139" s="514"/>
      <c r="F139" s="518"/>
      <c r="G139" s="301"/>
      <c r="H139" s="277"/>
      <c r="J139" s="440"/>
    </row>
    <row r="140" spans="1:8" ht="34.5" customHeight="1">
      <c r="A140" s="95">
        <v>439</v>
      </c>
      <c r="B140" s="92" t="s">
        <v>549</v>
      </c>
      <c r="C140" s="91" t="s">
        <v>550</v>
      </c>
      <c r="D140" s="300">
        <v>1</v>
      </c>
      <c r="E140" s="514"/>
      <c r="F140" s="518"/>
      <c r="G140" s="301"/>
      <c r="H140" s="277"/>
    </row>
    <row r="141" spans="1:12" ht="34.5" customHeight="1">
      <c r="A141" s="97" t="s">
        <v>551</v>
      </c>
      <c r="B141" s="90" t="s">
        <v>552</v>
      </c>
      <c r="C141" s="91" t="s">
        <v>553</v>
      </c>
      <c r="D141" s="300">
        <v>11555</v>
      </c>
      <c r="E141" s="514">
        <v>18000</v>
      </c>
      <c r="F141" s="518">
        <v>16000</v>
      </c>
      <c r="G141" s="446">
        <v>11502</v>
      </c>
      <c r="H141" s="277">
        <f aca="true" t="shared" si="0" ref="H141:H147">G141/F141*100</f>
        <v>71.8875</v>
      </c>
      <c r="J141" s="440"/>
      <c r="K141" s="441"/>
      <c r="L141" s="441"/>
    </row>
    <row r="142" spans="1:10" ht="34.5" customHeight="1">
      <c r="A142" s="97">
        <v>47</v>
      </c>
      <c r="B142" s="90" t="s">
        <v>554</v>
      </c>
      <c r="C142" s="91" t="s">
        <v>555</v>
      </c>
      <c r="D142" s="300">
        <v>847</v>
      </c>
      <c r="E142" s="514">
        <v>800</v>
      </c>
      <c r="F142" s="518"/>
      <c r="G142" s="446">
        <v>768</v>
      </c>
      <c r="H142" s="277"/>
      <c r="J142" s="440"/>
    </row>
    <row r="143" spans="1:11" ht="34.5" customHeight="1">
      <c r="A143" s="97">
        <v>48</v>
      </c>
      <c r="B143" s="90" t="s">
        <v>556</v>
      </c>
      <c r="C143" s="91" t="s">
        <v>557</v>
      </c>
      <c r="D143" s="300">
        <v>1112</v>
      </c>
      <c r="E143" s="514">
        <v>1500</v>
      </c>
      <c r="F143" s="518">
        <v>1500</v>
      </c>
      <c r="G143" s="446">
        <v>761</v>
      </c>
      <c r="H143" s="277">
        <f t="shared" si="0"/>
        <v>50.73333333333333</v>
      </c>
      <c r="J143" s="440"/>
      <c r="K143" s="440"/>
    </row>
    <row r="144" spans="1:10" ht="34.5" customHeight="1">
      <c r="A144" s="97" t="s">
        <v>558</v>
      </c>
      <c r="B144" s="90" t="s">
        <v>559</v>
      </c>
      <c r="C144" s="91" t="s">
        <v>560</v>
      </c>
      <c r="D144" s="300">
        <v>31</v>
      </c>
      <c r="E144" s="514">
        <v>154</v>
      </c>
      <c r="F144" s="518">
        <v>150</v>
      </c>
      <c r="G144" s="301">
        <v>31</v>
      </c>
      <c r="H144" s="277">
        <f t="shared" si="0"/>
        <v>20.666666666666668</v>
      </c>
      <c r="J144" s="442"/>
    </row>
    <row r="145" spans="1:12" ht="53.25" customHeight="1">
      <c r="A145" s="97"/>
      <c r="B145" s="90" t="s">
        <v>561</v>
      </c>
      <c r="C145" s="91" t="s">
        <v>562</v>
      </c>
      <c r="D145" s="300"/>
      <c r="E145" s="514"/>
      <c r="F145" s="518"/>
      <c r="G145" s="301"/>
      <c r="H145" s="277"/>
      <c r="J145" s="440"/>
      <c r="K145" s="440"/>
      <c r="L145" s="440"/>
    </row>
    <row r="146" spans="1:11" ht="34.5" customHeight="1">
      <c r="A146" s="97"/>
      <c r="B146" s="90" t="s">
        <v>563</v>
      </c>
      <c r="C146" s="91" t="s">
        <v>564</v>
      </c>
      <c r="D146" s="300">
        <f>D106+D124+D83</f>
        <v>100753</v>
      </c>
      <c r="E146" s="514">
        <f>E106+E124+E83</f>
        <v>102090</v>
      </c>
      <c r="F146" s="518">
        <f>F83+F106+F124</f>
        <v>101669</v>
      </c>
      <c r="G146" s="301">
        <f>G106+G124+G83</f>
        <v>94570</v>
      </c>
      <c r="H146" s="277">
        <f t="shared" si="0"/>
        <v>93.01753730242257</v>
      </c>
      <c r="J146" s="440"/>
      <c r="K146" s="440"/>
    </row>
    <row r="147" spans="1:11" ht="34.5" customHeight="1" thickBot="1">
      <c r="A147" s="98">
        <v>89</v>
      </c>
      <c r="B147" s="99" t="s">
        <v>565</v>
      </c>
      <c r="C147" s="100" t="s">
        <v>566</v>
      </c>
      <c r="D147" s="302">
        <v>14012</v>
      </c>
      <c r="E147" s="515">
        <v>14012</v>
      </c>
      <c r="F147" s="519">
        <v>14012</v>
      </c>
      <c r="G147" s="301">
        <v>14012</v>
      </c>
      <c r="H147" s="277">
        <f t="shared" si="0"/>
        <v>100</v>
      </c>
      <c r="J147" s="440"/>
      <c r="K147" s="440"/>
    </row>
    <row r="148" spans="10:11" ht="15.75">
      <c r="J148" s="440"/>
      <c r="K148" s="440"/>
    </row>
    <row r="149" spans="1:8" ht="18.75">
      <c r="A149" s="2" t="s">
        <v>779</v>
      </c>
      <c r="B149" s="2"/>
      <c r="C149" s="2"/>
      <c r="D149" s="55"/>
      <c r="E149" s="56"/>
      <c r="F149" s="52" t="s">
        <v>641</v>
      </c>
      <c r="G149" s="57"/>
      <c r="H149" s="52"/>
    </row>
    <row r="150" spans="1:8" ht="18.75">
      <c r="A150" s="2"/>
      <c r="B150" s="2"/>
      <c r="C150" s="55" t="s">
        <v>55</v>
      </c>
      <c r="D150" s="2"/>
      <c r="E150" s="2"/>
      <c r="F150" s="2"/>
      <c r="G150" s="2"/>
      <c r="H150" s="2"/>
    </row>
  </sheetData>
  <sheetProtection/>
  <mergeCells count="8">
    <mergeCell ref="A5:H5"/>
    <mergeCell ref="E7:E8"/>
    <mergeCell ref="F7:G7"/>
    <mergeCell ref="H7:H8"/>
    <mergeCell ref="A7:A8"/>
    <mergeCell ref="B7:B8"/>
    <mergeCell ref="D7:D8"/>
    <mergeCell ref="C7:C8"/>
  </mergeCells>
  <printOptions/>
  <pageMargins left="0.75" right="0.75" top="1" bottom="1" header="0.5" footer="0.5"/>
  <pageSetup fitToHeight="0" fitToWidth="1" horizontalDpi="600" verticalDpi="600" orientation="portrait" scale="33" r:id="rId1"/>
  <ignoredErrors>
    <ignoredError sqref="C10:C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M63"/>
  <sheetViews>
    <sheetView zoomScalePageLayoutView="0" workbookViewId="0" topLeftCell="B1">
      <selection activeCell="C4" sqref="C4"/>
    </sheetView>
  </sheetViews>
  <sheetFormatPr defaultColWidth="9.140625" defaultRowHeight="12.75"/>
  <cols>
    <col min="1" max="1" width="9.140625" style="16" customWidth="1"/>
    <col min="2" max="2" width="13.00390625" style="16" customWidth="1"/>
    <col min="3" max="3" width="78.140625" style="16" customWidth="1"/>
    <col min="4" max="4" width="7.00390625" style="16" bestFit="1" customWidth="1"/>
    <col min="5" max="5" width="23.421875" style="16" customWidth="1"/>
    <col min="6" max="6" width="25.00390625" style="16" customWidth="1"/>
    <col min="7" max="7" width="25.28125" style="16" customWidth="1"/>
    <col min="8" max="8" width="25.57421875" style="16" customWidth="1"/>
    <col min="9" max="9" width="26.421875" style="16" customWidth="1"/>
    <col min="10" max="10" width="16.57421875" style="16" customWidth="1"/>
    <col min="11" max="11" width="13.8515625" style="16" customWidth="1"/>
    <col min="12" max="12" width="11.00390625" style="16" customWidth="1"/>
    <col min="13" max="16384" width="9.140625" style="16" customWidth="1"/>
  </cols>
  <sheetData>
    <row r="1" ht="15.75">
      <c r="I1" s="11" t="s">
        <v>622</v>
      </c>
    </row>
    <row r="2" spans="2:4" ht="27.75">
      <c r="B2" s="553" t="s">
        <v>813</v>
      </c>
      <c r="C2" s="554"/>
      <c r="D2" s="134"/>
    </row>
    <row r="3" spans="2:8" ht="27.75">
      <c r="B3" s="553" t="s">
        <v>748</v>
      </c>
      <c r="C3" s="554"/>
      <c r="D3" s="134"/>
      <c r="H3" s="489"/>
    </row>
    <row r="4" ht="24.75" customHeight="1">
      <c r="I4" s="11"/>
    </row>
    <row r="5" spans="2:9" s="10" customFormat="1" ht="24.75" customHeight="1">
      <c r="B5" s="600" t="s">
        <v>78</v>
      </c>
      <c r="C5" s="600"/>
      <c r="D5" s="600"/>
      <c r="E5" s="600"/>
      <c r="F5" s="600"/>
      <c r="G5" s="600"/>
      <c r="H5" s="600"/>
      <c r="I5" s="600"/>
    </row>
    <row r="6" spans="2:9" s="10" customFormat="1" ht="24.75" customHeight="1">
      <c r="B6" s="601" t="s">
        <v>784</v>
      </c>
      <c r="C6" s="601"/>
      <c r="D6" s="601"/>
      <c r="E6" s="601"/>
      <c r="F6" s="601"/>
      <c r="G6" s="601"/>
      <c r="H6" s="601"/>
      <c r="I6" s="601"/>
    </row>
    <row r="7" ht="18.75" customHeight="1" thickBot="1">
      <c r="I7" s="152" t="s">
        <v>736</v>
      </c>
    </row>
    <row r="8" spans="2:9" ht="30.75" customHeight="1">
      <c r="B8" s="602"/>
      <c r="C8" s="604" t="s">
        <v>0</v>
      </c>
      <c r="D8" s="596" t="s">
        <v>111</v>
      </c>
      <c r="E8" s="592" t="s">
        <v>785</v>
      </c>
      <c r="F8" s="592" t="s">
        <v>786</v>
      </c>
      <c r="G8" s="594" t="s">
        <v>787</v>
      </c>
      <c r="H8" s="595"/>
      <c r="I8" s="569" t="s">
        <v>788</v>
      </c>
    </row>
    <row r="9" spans="2:9" ht="39.75" customHeight="1" thickBot="1">
      <c r="B9" s="603"/>
      <c r="C9" s="605"/>
      <c r="D9" s="597"/>
      <c r="E9" s="593"/>
      <c r="F9" s="593"/>
      <c r="G9" s="156" t="s">
        <v>1</v>
      </c>
      <c r="H9" s="157" t="s">
        <v>50</v>
      </c>
      <c r="I9" s="570"/>
    </row>
    <row r="10" spans="2:9" ht="31.5" customHeight="1">
      <c r="B10" s="153">
        <v>1</v>
      </c>
      <c r="C10" s="154" t="s">
        <v>80</v>
      </c>
      <c r="D10" s="155"/>
      <c r="E10" s="287"/>
      <c r="F10" s="287"/>
      <c r="G10" s="287"/>
      <c r="H10" s="287"/>
      <c r="I10" s="279"/>
    </row>
    <row r="11" spans="2:13" ht="31.5" customHeight="1">
      <c r="B11" s="141">
        <v>2</v>
      </c>
      <c r="C11" s="135" t="s">
        <v>567</v>
      </c>
      <c r="D11" s="136">
        <v>3001</v>
      </c>
      <c r="E11" s="288">
        <f>E12+E13+E14</f>
        <v>148341</v>
      </c>
      <c r="F11" s="288">
        <v>161700</v>
      </c>
      <c r="G11" s="288">
        <v>43130</v>
      </c>
      <c r="H11" s="288">
        <f>H12+H13+H14</f>
        <v>46215</v>
      </c>
      <c r="I11" s="280">
        <f>H11/G11*100</f>
        <v>107.15279387897057</v>
      </c>
      <c r="J11" s="432"/>
      <c r="K11" s="438"/>
      <c r="L11" s="432"/>
      <c r="M11" s="432"/>
    </row>
    <row r="12" spans="2:13" ht="31.5" customHeight="1">
      <c r="B12" s="141">
        <v>3</v>
      </c>
      <c r="C12" s="137" t="s">
        <v>81</v>
      </c>
      <c r="D12" s="136">
        <v>3002</v>
      </c>
      <c r="E12" s="288">
        <v>133871</v>
      </c>
      <c r="F12" s="288">
        <v>151000</v>
      </c>
      <c r="G12" s="288">
        <v>40000</v>
      </c>
      <c r="H12" s="288">
        <v>45565</v>
      </c>
      <c r="I12" s="280">
        <f aca="true" t="shared" si="0" ref="I12:I21">H12/G12*100</f>
        <v>113.9125</v>
      </c>
      <c r="J12" s="432"/>
      <c r="K12" s="438"/>
      <c r="L12" s="432"/>
      <c r="M12" s="432"/>
    </row>
    <row r="13" spans="2:13" ht="31.5" customHeight="1">
      <c r="B13" s="141">
        <v>4</v>
      </c>
      <c r="C13" s="137" t="s">
        <v>82</v>
      </c>
      <c r="D13" s="136">
        <v>3003</v>
      </c>
      <c r="E13" s="288">
        <v>102</v>
      </c>
      <c r="F13" s="288">
        <v>200</v>
      </c>
      <c r="G13" s="288">
        <v>30</v>
      </c>
      <c r="H13" s="288">
        <v>6</v>
      </c>
      <c r="I13" s="280">
        <f t="shared" si="0"/>
        <v>20</v>
      </c>
      <c r="J13" s="432"/>
      <c r="K13" s="438"/>
      <c r="L13" s="432"/>
      <c r="M13" s="432"/>
    </row>
    <row r="14" spans="2:13" ht="31.5" customHeight="1">
      <c r="B14" s="141">
        <v>5</v>
      </c>
      <c r="C14" s="137" t="s">
        <v>83</v>
      </c>
      <c r="D14" s="136">
        <v>3004</v>
      </c>
      <c r="E14" s="288">
        <v>14368</v>
      </c>
      <c r="F14" s="288">
        <v>10500</v>
      </c>
      <c r="G14" s="288">
        <v>3100</v>
      </c>
      <c r="H14" s="288">
        <v>644</v>
      </c>
      <c r="I14" s="280">
        <f t="shared" si="0"/>
        <v>20.774193548387096</v>
      </c>
      <c r="J14" s="432"/>
      <c r="K14" s="438"/>
      <c r="L14" s="432"/>
      <c r="M14" s="432"/>
    </row>
    <row r="15" spans="2:13" ht="31.5" customHeight="1">
      <c r="B15" s="141">
        <v>6</v>
      </c>
      <c r="C15" s="135" t="s">
        <v>568</v>
      </c>
      <c r="D15" s="136">
        <v>3005</v>
      </c>
      <c r="E15" s="288">
        <f>E16+E17+E18+E19+E20</f>
        <v>122788</v>
      </c>
      <c r="F15" s="288">
        <v>149480</v>
      </c>
      <c r="G15" s="288">
        <v>39705</v>
      </c>
      <c r="H15" s="288">
        <f>H16+H17+H19+H20</f>
        <v>46622</v>
      </c>
      <c r="I15" s="280">
        <f t="shared" si="0"/>
        <v>117.42097972547538</v>
      </c>
      <c r="J15" s="432"/>
      <c r="K15" s="438"/>
      <c r="L15" s="432"/>
      <c r="M15" s="432"/>
    </row>
    <row r="16" spans="2:13" ht="31.5" customHeight="1">
      <c r="B16" s="141">
        <v>7</v>
      </c>
      <c r="C16" s="137" t="s">
        <v>84</v>
      </c>
      <c r="D16" s="136">
        <v>3006</v>
      </c>
      <c r="E16" s="288">
        <v>66046</v>
      </c>
      <c r="F16" s="288">
        <v>89900</v>
      </c>
      <c r="G16" s="288">
        <v>24500</v>
      </c>
      <c r="H16" s="288">
        <v>32838</v>
      </c>
      <c r="I16" s="280">
        <f t="shared" si="0"/>
        <v>134.0326530612245</v>
      </c>
      <c r="J16" s="432"/>
      <c r="K16" s="438"/>
      <c r="L16" s="432"/>
      <c r="M16" s="432"/>
    </row>
    <row r="17" spans="2:13" ht="31.5" customHeight="1">
      <c r="B17" s="141">
        <v>8</v>
      </c>
      <c r="C17" s="137" t="s">
        <v>569</v>
      </c>
      <c r="D17" s="136">
        <v>3007</v>
      </c>
      <c r="E17" s="288">
        <v>45091</v>
      </c>
      <c r="F17" s="288">
        <v>49000</v>
      </c>
      <c r="G17" s="288">
        <v>11500</v>
      </c>
      <c r="H17" s="288">
        <v>11226</v>
      </c>
      <c r="I17" s="280">
        <f t="shared" si="0"/>
        <v>97.61739130434782</v>
      </c>
      <c r="J17" s="432"/>
      <c r="K17" s="438"/>
      <c r="L17" s="432"/>
      <c r="M17" s="432"/>
    </row>
    <row r="18" spans="2:13" ht="31.5" customHeight="1">
      <c r="B18" s="141">
        <v>9</v>
      </c>
      <c r="C18" s="137" t="s">
        <v>85</v>
      </c>
      <c r="D18" s="136">
        <v>3008</v>
      </c>
      <c r="E18" s="288">
        <v>9</v>
      </c>
      <c r="F18" s="288">
        <v>80</v>
      </c>
      <c r="G18" s="288"/>
      <c r="H18" s="288"/>
      <c r="I18" s="280"/>
      <c r="J18" s="432"/>
      <c r="K18" s="438"/>
      <c r="L18" s="432"/>
      <c r="M18" s="432"/>
    </row>
    <row r="19" spans="2:13" ht="31.5" customHeight="1">
      <c r="B19" s="141">
        <v>10</v>
      </c>
      <c r="C19" s="137" t="s">
        <v>86</v>
      </c>
      <c r="D19" s="136">
        <v>3009</v>
      </c>
      <c r="E19" s="288">
        <v>341</v>
      </c>
      <c r="F19" s="288">
        <v>1500</v>
      </c>
      <c r="G19" s="288">
        <v>205</v>
      </c>
      <c r="H19" s="288">
        <v>93</v>
      </c>
      <c r="I19" s="280">
        <f t="shared" si="0"/>
        <v>45.36585365853659</v>
      </c>
      <c r="J19" s="432"/>
      <c r="K19" s="438"/>
      <c r="L19" s="432"/>
      <c r="M19" s="432"/>
    </row>
    <row r="20" spans="2:13" ht="31.5" customHeight="1">
      <c r="B20" s="141">
        <v>11</v>
      </c>
      <c r="C20" s="137" t="s">
        <v>570</v>
      </c>
      <c r="D20" s="136">
        <v>3010</v>
      </c>
      <c r="E20" s="288">
        <v>11301</v>
      </c>
      <c r="F20" s="288">
        <v>9000</v>
      </c>
      <c r="G20" s="288">
        <v>3500</v>
      </c>
      <c r="H20" s="288">
        <v>2465</v>
      </c>
      <c r="I20" s="280">
        <f t="shared" si="0"/>
        <v>70.42857142857143</v>
      </c>
      <c r="J20" s="432"/>
      <c r="K20" s="438"/>
      <c r="L20" s="432"/>
      <c r="M20" s="432"/>
    </row>
    <row r="21" spans="2:13" ht="31.5" customHeight="1">
      <c r="B21" s="141">
        <v>12</v>
      </c>
      <c r="C21" s="135" t="s">
        <v>571</v>
      </c>
      <c r="D21" s="136">
        <v>3011</v>
      </c>
      <c r="E21" s="288">
        <f>E11-E15</f>
        <v>25553</v>
      </c>
      <c r="F21" s="288">
        <v>12220</v>
      </c>
      <c r="G21" s="288">
        <v>3425</v>
      </c>
      <c r="H21" s="288"/>
      <c r="I21" s="280">
        <f t="shared" si="0"/>
        <v>0</v>
      </c>
      <c r="J21" s="432"/>
      <c r="K21" s="438"/>
      <c r="L21" s="432"/>
      <c r="M21" s="432"/>
    </row>
    <row r="22" spans="2:12" ht="31.5" customHeight="1">
      <c r="B22" s="141">
        <v>13</v>
      </c>
      <c r="C22" s="135" t="s">
        <v>572</v>
      </c>
      <c r="D22" s="136">
        <v>3012</v>
      </c>
      <c r="E22" s="288"/>
      <c r="F22" s="288"/>
      <c r="G22" s="288"/>
      <c r="H22" s="288">
        <f>H15-H11</f>
        <v>407</v>
      </c>
      <c r="I22" s="280"/>
      <c r="J22" s="432"/>
      <c r="K22" s="438"/>
      <c r="L22" s="432"/>
    </row>
    <row r="23" spans="2:12" ht="31.5" customHeight="1">
      <c r="B23" s="141">
        <v>14</v>
      </c>
      <c r="C23" s="135" t="s">
        <v>87</v>
      </c>
      <c r="D23" s="136"/>
      <c r="E23" s="288"/>
      <c r="F23" s="288"/>
      <c r="G23" s="288"/>
      <c r="H23" s="288"/>
      <c r="I23" s="280"/>
      <c r="J23" s="432"/>
      <c r="K23" s="438"/>
      <c r="L23" s="432"/>
    </row>
    <row r="24" spans="2:12" ht="31.5" customHeight="1">
      <c r="B24" s="141">
        <v>15</v>
      </c>
      <c r="C24" s="135" t="s">
        <v>573</v>
      </c>
      <c r="D24" s="136">
        <v>3013</v>
      </c>
      <c r="E24" s="288">
        <f>E26</f>
        <v>15</v>
      </c>
      <c r="F24" s="288"/>
      <c r="G24" s="288"/>
      <c r="H24" s="288"/>
      <c r="I24" s="280"/>
      <c r="J24" s="432"/>
      <c r="K24" s="438"/>
      <c r="L24" s="432"/>
    </row>
    <row r="25" spans="2:12" ht="31.5" customHeight="1">
      <c r="B25" s="141">
        <v>16</v>
      </c>
      <c r="C25" s="137" t="s">
        <v>88</v>
      </c>
      <c r="D25" s="136">
        <v>3014</v>
      </c>
      <c r="E25" s="288"/>
      <c r="F25" s="288"/>
      <c r="G25" s="288"/>
      <c r="H25" s="288"/>
      <c r="I25" s="280"/>
      <c r="J25" s="432"/>
      <c r="K25" s="438"/>
      <c r="L25" s="432"/>
    </row>
    <row r="26" spans="2:12" ht="31.5" customHeight="1">
      <c r="B26" s="141">
        <v>17</v>
      </c>
      <c r="C26" s="137" t="s">
        <v>574</v>
      </c>
      <c r="D26" s="136">
        <v>3015</v>
      </c>
      <c r="E26" s="288">
        <v>15</v>
      </c>
      <c r="F26" s="288"/>
      <c r="G26" s="288"/>
      <c r="H26" s="288"/>
      <c r="I26" s="280"/>
      <c r="J26" s="432"/>
      <c r="K26" s="438"/>
      <c r="L26" s="432"/>
    </row>
    <row r="27" spans="2:12" ht="31.5" customHeight="1">
      <c r="B27" s="141">
        <v>18</v>
      </c>
      <c r="C27" s="137" t="s">
        <v>89</v>
      </c>
      <c r="D27" s="136">
        <v>3016</v>
      </c>
      <c r="E27" s="288"/>
      <c r="F27" s="288"/>
      <c r="G27" s="288"/>
      <c r="H27" s="288"/>
      <c r="I27" s="280"/>
      <c r="J27" s="432"/>
      <c r="K27" s="438"/>
      <c r="L27" s="432"/>
    </row>
    <row r="28" spans="2:12" ht="31.5" customHeight="1">
      <c r="B28" s="141">
        <v>19</v>
      </c>
      <c r="C28" s="137" t="s">
        <v>90</v>
      </c>
      <c r="D28" s="136">
        <v>3017</v>
      </c>
      <c r="E28" s="288"/>
      <c r="F28" s="288"/>
      <c r="G28" s="288"/>
      <c r="H28" s="288"/>
      <c r="I28" s="280"/>
      <c r="J28" s="432"/>
      <c r="K28" s="438"/>
      <c r="L28" s="432"/>
    </row>
    <row r="29" spans="2:12" ht="31.5" customHeight="1">
      <c r="B29" s="141">
        <v>20</v>
      </c>
      <c r="C29" s="137" t="s">
        <v>91</v>
      </c>
      <c r="D29" s="136">
        <v>3018</v>
      </c>
      <c r="E29" s="288"/>
      <c r="F29" s="288"/>
      <c r="G29" s="288"/>
      <c r="H29" s="288"/>
      <c r="I29" s="280"/>
      <c r="J29" s="432"/>
      <c r="K29" s="438"/>
      <c r="L29" s="432"/>
    </row>
    <row r="30" spans="2:13" ht="31.5" customHeight="1">
      <c r="B30" s="141">
        <v>21</v>
      </c>
      <c r="C30" s="135" t="s">
        <v>575</v>
      </c>
      <c r="D30" s="136">
        <v>3019</v>
      </c>
      <c r="E30" s="288">
        <f>E32</f>
        <v>21793</v>
      </c>
      <c r="F30" s="288">
        <v>15000</v>
      </c>
      <c r="G30" s="288">
        <v>1000</v>
      </c>
      <c r="H30" s="288"/>
      <c r="I30" s="280"/>
      <c r="J30" s="432"/>
      <c r="K30" s="438"/>
      <c r="L30" s="432"/>
      <c r="M30" s="432"/>
    </row>
    <row r="31" spans="2:12" ht="31.5" customHeight="1">
      <c r="B31" s="141">
        <v>22</v>
      </c>
      <c r="C31" s="137" t="s">
        <v>92</v>
      </c>
      <c r="D31" s="136">
        <v>3020</v>
      </c>
      <c r="E31" s="288"/>
      <c r="F31" s="288"/>
      <c r="G31" s="288"/>
      <c r="H31" s="288"/>
      <c r="I31" s="280"/>
      <c r="J31" s="432"/>
      <c r="K31" s="438"/>
      <c r="L31" s="432"/>
    </row>
    <row r="32" spans="2:13" ht="31.5" customHeight="1">
      <c r="B32" s="141">
        <v>23</v>
      </c>
      <c r="C32" s="137" t="s">
        <v>576</v>
      </c>
      <c r="D32" s="136">
        <v>3021</v>
      </c>
      <c r="E32" s="288">
        <v>21793</v>
      </c>
      <c r="F32" s="288">
        <v>15000</v>
      </c>
      <c r="G32" s="288">
        <v>1000</v>
      </c>
      <c r="H32" s="288"/>
      <c r="I32" s="280"/>
      <c r="J32" s="432"/>
      <c r="K32" s="438"/>
      <c r="L32" s="432"/>
      <c r="M32" s="432"/>
    </row>
    <row r="33" spans="2:12" ht="31.5" customHeight="1">
      <c r="B33" s="141">
        <v>24</v>
      </c>
      <c r="C33" s="137" t="s">
        <v>93</v>
      </c>
      <c r="D33" s="136">
        <v>3022</v>
      </c>
      <c r="E33" s="288"/>
      <c r="F33" s="288"/>
      <c r="G33" s="288"/>
      <c r="H33" s="288"/>
      <c r="I33" s="280"/>
      <c r="J33" s="432"/>
      <c r="K33" s="438"/>
      <c r="L33" s="432"/>
    </row>
    <row r="34" spans="2:12" ht="31.5" customHeight="1">
      <c r="B34" s="141">
        <v>25</v>
      </c>
      <c r="C34" s="135" t="s">
        <v>577</v>
      </c>
      <c r="D34" s="136">
        <v>3023</v>
      </c>
      <c r="E34" s="288"/>
      <c r="F34" s="288"/>
      <c r="G34" s="288"/>
      <c r="H34" s="288"/>
      <c r="I34" s="280"/>
      <c r="J34" s="432"/>
      <c r="K34" s="438"/>
      <c r="L34" s="432"/>
    </row>
    <row r="35" spans="2:13" ht="31.5" customHeight="1">
      <c r="B35" s="141">
        <v>26</v>
      </c>
      <c r="C35" s="135" t="s">
        <v>578</v>
      </c>
      <c r="D35" s="136">
        <v>3024</v>
      </c>
      <c r="E35" s="288">
        <v>21778</v>
      </c>
      <c r="F35" s="288">
        <v>15000</v>
      </c>
      <c r="G35" s="288">
        <v>1000</v>
      </c>
      <c r="H35" s="288"/>
      <c r="I35" s="280"/>
      <c r="J35" s="432"/>
      <c r="K35" s="438"/>
      <c r="L35" s="432"/>
      <c r="M35" s="432"/>
    </row>
    <row r="36" spans="2:12" ht="31.5" customHeight="1">
      <c r="B36" s="141">
        <v>27</v>
      </c>
      <c r="C36" s="135" t="s">
        <v>94</v>
      </c>
      <c r="D36" s="136"/>
      <c r="E36" s="288"/>
      <c r="F36" s="288"/>
      <c r="G36" s="288"/>
      <c r="H36" s="288"/>
      <c r="I36" s="280"/>
      <c r="J36" s="432"/>
      <c r="K36" s="438"/>
      <c r="L36" s="432"/>
    </row>
    <row r="37" spans="2:12" ht="31.5" customHeight="1">
      <c r="B37" s="141">
        <v>28</v>
      </c>
      <c r="C37" s="135" t="s">
        <v>579</v>
      </c>
      <c r="D37" s="136">
        <v>3025</v>
      </c>
      <c r="E37" s="288"/>
      <c r="F37" s="288"/>
      <c r="G37" s="288"/>
      <c r="H37" s="288"/>
      <c r="I37" s="280"/>
      <c r="J37" s="432"/>
      <c r="K37" s="438"/>
      <c r="L37" s="432"/>
    </row>
    <row r="38" spans="2:12" ht="31.5" customHeight="1">
      <c r="B38" s="141">
        <v>29</v>
      </c>
      <c r="C38" s="137" t="s">
        <v>95</v>
      </c>
      <c r="D38" s="136">
        <v>3026</v>
      </c>
      <c r="E38" s="288"/>
      <c r="F38" s="288"/>
      <c r="G38" s="288"/>
      <c r="H38" s="288"/>
      <c r="I38" s="280"/>
      <c r="J38" s="432"/>
      <c r="K38" s="438"/>
      <c r="L38" s="432"/>
    </row>
    <row r="39" spans="2:12" ht="31.5" customHeight="1">
      <c r="B39" s="141">
        <v>30</v>
      </c>
      <c r="C39" s="137" t="s">
        <v>580</v>
      </c>
      <c r="D39" s="136">
        <v>3027</v>
      </c>
      <c r="E39" s="288"/>
      <c r="F39" s="288"/>
      <c r="G39" s="288"/>
      <c r="H39" s="288"/>
      <c r="I39" s="280"/>
      <c r="J39" s="432"/>
      <c r="K39" s="438"/>
      <c r="L39" s="432"/>
    </row>
    <row r="40" spans="2:12" ht="31.5" customHeight="1">
      <c r="B40" s="141">
        <v>31</v>
      </c>
      <c r="C40" s="137" t="s">
        <v>581</v>
      </c>
      <c r="D40" s="136">
        <v>3028</v>
      </c>
      <c r="E40" s="288"/>
      <c r="F40" s="288"/>
      <c r="G40" s="288"/>
      <c r="H40" s="288"/>
      <c r="I40" s="280"/>
      <c r="J40" s="432"/>
      <c r="K40" s="438"/>
      <c r="L40" s="432"/>
    </row>
    <row r="41" spans="2:12" ht="31.5" customHeight="1">
      <c r="B41" s="141">
        <v>32</v>
      </c>
      <c r="C41" s="137" t="s">
        <v>582</v>
      </c>
      <c r="D41" s="136">
        <v>3029</v>
      </c>
      <c r="E41" s="288"/>
      <c r="F41" s="288"/>
      <c r="G41" s="288"/>
      <c r="H41" s="288"/>
      <c r="I41" s="280"/>
      <c r="J41" s="432"/>
      <c r="K41" s="438"/>
      <c r="L41" s="432"/>
    </row>
    <row r="42" spans="2:12" ht="31.5" customHeight="1">
      <c r="B42" s="141">
        <v>33</v>
      </c>
      <c r="C42" s="137" t="s">
        <v>583</v>
      </c>
      <c r="D42" s="136">
        <v>3030</v>
      </c>
      <c r="E42" s="288"/>
      <c r="F42" s="288"/>
      <c r="G42" s="288"/>
      <c r="H42" s="288"/>
      <c r="I42" s="280"/>
      <c r="J42" s="432"/>
      <c r="K42" s="438"/>
      <c r="L42" s="432"/>
    </row>
    <row r="43" spans="2:13" ht="31.5" customHeight="1">
      <c r="B43" s="141">
        <v>34</v>
      </c>
      <c r="C43" s="135" t="s">
        <v>584</v>
      </c>
      <c r="D43" s="136">
        <v>3031</v>
      </c>
      <c r="E43" s="288">
        <v>332</v>
      </c>
      <c r="F43" s="288">
        <v>360</v>
      </c>
      <c r="G43" s="288"/>
      <c r="H43" s="288"/>
      <c r="I43" s="280"/>
      <c r="J43" s="432"/>
      <c r="K43" s="438"/>
      <c r="L43" s="432"/>
      <c r="M43" s="432"/>
    </row>
    <row r="44" spans="2:12" ht="31.5" customHeight="1">
      <c r="B44" s="141">
        <v>35</v>
      </c>
      <c r="C44" s="137" t="s">
        <v>96</v>
      </c>
      <c r="D44" s="136">
        <v>3032</v>
      </c>
      <c r="E44" s="288"/>
      <c r="F44" s="288"/>
      <c r="G44" s="288"/>
      <c r="H44" s="288"/>
      <c r="I44" s="280"/>
      <c r="J44" s="432"/>
      <c r="K44" s="438"/>
      <c r="L44" s="432"/>
    </row>
    <row r="45" spans="2:12" ht="31.5" customHeight="1">
      <c r="B45" s="141">
        <v>36</v>
      </c>
      <c r="C45" s="137" t="s">
        <v>585</v>
      </c>
      <c r="D45" s="136">
        <v>3033</v>
      </c>
      <c r="E45" s="288"/>
      <c r="F45" s="288"/>
      <c r="G45" s="288"/>
      <c r="H45" s="288"/>
      <c r="I45" s="280"/>
      <c r="J45" s="432"/>
      <c r="K45" s="438"/>
      <c r="L45" s="432"/>
    </row>
    <row r="46" spans="2:13" ht="31.5" customHeight="1">
      <c r="B46" s="141">
        <v>37</v>
      </c>
      <c r="C46" s="137" t="s">
        <v>586</v>
      </c>
      <c r="D46" s="136">
        <v>3034</v>
      </c>
      <c r="E46" s="288">
        <v>332</v>
      </c>
      <c r="F46" s="288">
        <v>360</v>
      </c>
      <c r="G46" s="288"/>
      <c r="H46" s="288"/>
      <c r="I46" s="280"/>
      <c r="J46" s="432"/>
      <c r="K46" s="438"/>
      <c r="L46" s="432"/>
      <c r="M46" s="432"/>
    </row>
    <row r="47" spans="2:12" ht="31.5" customHeight="1">
      <c r="B47" s="141">
        <v>38</v>
      </c>
      <c r="C47" s="137" t="s">
        <v>587</v>
      </c>
      <c r="D47" s="136">
        <v>3035</v>
      </c>
      <c r="E47" s="288"/>
      <c r="F47" s="288"/>
      <c r="G47" s="288"/>
      <c r="H47" s="288"/>
      <c r="I47" s="280"/>
      <c r="J47" s="432"/>
      <c r="K47" s="438"/>
      <c r="L47" s="432"/>
    </row>
    <row r="48" spans="2:13" ht="31.5" customHeight="1">
      <c r="B48" s="141">
        <v>39</v>
      </c>
      <c r="C48" s="137" t="s">
        <v>588</v>
      </c>
      <c r="D48" s="136">
        <v>3036</v>
      </c>
      <c r="E48" s="288"/>
      <c r="F48" s="288"/>
      <c r="G48" s="288"/>
      <c r="H48" s="288"/>
      <c r="I48" s="280"/>
      <c r="J48" s="432"/>
      <c r="K48" s="438"/>
      <c r="L48" s="432"/>
      <c r="M48" s="432"/>
    </row>
    <row r="49" spans="2:12" ht="31.5" customHeight="1">
      <c r="B49" s="141">
        <v>40</v>
      </c>
      <c r="C49" s="137" t="s">
        <v>589</v>
      </c>
      <c r="D49" s="136">
        <v>3037</v>
      </c>
      <c r="E49" s="288"/>
      <c r="F49" s="288"/>
      <c r="G49" s="288"/>
      <c r="H49" s="288"/>
      <c r="I49" s="280"/>
      <c r="J49" s="432"/>
      <c r="K49" s="438"/>
      <c r="L49" s="432"/>
    </row>
    <row r="50" spans="2:12" ht="31.5" customHeight="1">
      <c r="B50" s="141">
        <v>41</v>
      </c>
      <c r="C50" s="135" t="s">
        <v>590</v>
      </c>
      <c r="D50" s="136">
        <v>3038</v>
      </c>
      <c r="E50" s="288"/>
      <c r="F50" s="288"/>
      <c r="G50" s="288"/>
      <c r="H50" s="288"/>
      <c r="I50" s="280"/>
      <c r="J50" s="432"/>
      <c r="K50" s="438"/>
      <c r="L50" s="432"/>
    </row>
    <row r="51" spans="2:13" ht="31.5" customHeight="1">
      <c r="B51" s="141">
        <v>42</v>
      </c>
      <c r="C51" s="135" t="s">
        <v>591</v>
      </c>
      <c r="D51" s="136">
        <v>3039</v>
      </c>
      <c r="E51" s="288">
        <v>332</v>
      </c>
      <c r="F51" s="288">
        <v>360</v>
      </c>
      <c r="G51" s="288"/>
      <c r="H51" s="288"/>
      <c r="I51" s="280"/>
      <c r="J51" s="432"/>
      <c r="K51" s="438"/>
      <c r="L51" s="432"/>
      <c r="M51" s="432"/>
    </row>
    <row r="52" spans="2:13" ht="31.5" customHeight="1">
      <c r="B52" s="141">
        <v>43</v>
      </c>
      <c r="C52" s="135" t="s">
        <v>631</v>
      </c>
      <c r="D52" s="136">
        <v>3040</v>
      </c>
      <c r="E52" s="288">
        <v>148356</v>
      </c>
      <c r="F52" s="288">
        <v>161700</v>
      </c>
      <c r="G52" s="288">
        <v>43130</v>
      </c>
      <c r="H52" s="288">
        <f>H11</f>
        <v>46215</v>
      </c>
      <c r="I52" s="280">
        <f>H52/G52*100</f>
        <v>107.15279387897057</v>
      </c>
      <c r="J52" s="432"/>
      <c r="K52" s="438"/>
      <c r="L52" s="432"/>
      <c r="M52" s="432"/>
    </row>
    <row r="53" spans="2:13" ht="31.5" customHeight="1">
      <c r="B53" s="141">
        <v>44</v>
      </c>
      <c r="C53" s="135" t="s">
        <v>632</v>
      </c>
      <c r="D53" s="136">
        <v>3041</v>
      </c>
      <c r="E53" s="288">
        <v>144913</v>
      </c>
      <c r="F53" s="288">
        <v>164840</v>
      </c>
      <c r="G53" s="288">
        <v>40705</v>
      </c>
      <c r="H53" s="288">
        <f>H15</f>
        <v>46622</v>
      </c>
      <c r="I53" s="280">
        <f aca="true" t="shared" si="1" ref="I53:I59">H53/G53*100</f>
        <v>114.53629775211891</v>
      </c>
      <c r="J53" s="432"/>
      <c r="K53" s="438"/>
      <c r="L53" s="432"/>
      <c r="M53" s="432"/>
    </row>
    <row r="54" spans="2:13" ht="31.5" customHeight="1">
      <c r="B54" s="141">
        <v>45</v>
      </c>
      <c r="C54" s="135" t="s">
        <v>633</v>
      </c>
      <c r="D54" s="136">
        <v>3042</v>
      </c>
      <c r="E54" s="288">
        <v>3443</v>
      </c>
      <c r="F54" s="288"/>
      <c r="G54" s="288">
        <v>2425</v>
      </c>
      <c r="H54" s="288"/>
      <c r="I54" s="280">
        <f t="shared" si="1"/>
        <v>0</v>
      </c>
      <c r="J54" s="432"/>
      <c r="K54" s="438"/>
      <c r="L54" s="432"/>
      <c r="M54" s="432"/>
    </row>
    <row r="55" spans="2:12" ht="31.5" customHeight="1">
      <c r="B55" s="241">
        <v>46</v>
      </c>
      <c r="C55" s="135" t="s">
        <v>634</v>
      </c>
      <c r="D55" s="136">
        <v>3043</v>
      </c>
      <c r="E55" s="288"/>
      <c r="F55" s="288">
        <v>3140</v>
      </c>
      <c r="G55" s="288"/>
      <c r="H55" s="288">
        <f>H53-H52</f>
        <v>407</v>
      </c>
      <c r="I55" s="280"/>
      <c r="J55" s="432"/>
      <c r="K55" s="438"/>
      <c r="L55" s="432"/>
    </row>
    <row r="56" spans="2:12" ht="31.5" customHeight="1">
      <c r="B56" s="153">
        <v>47</v>
      </c>
      <c r="C56" s="135" t="s">
        <v>657</v>
      </c>
      <c r="D56" s="136">
        <v>3044</v>
      </c>
      <c r="E56" s="288">
        <v>5623</v>
      </c>
      <c r="F56" s="288">
        <v>10215</v>
      </c>
      <c r="G56" s="288">
        <v>5900</v>
      </c>
      <c r="H56" s="288">
        <v>9066</v>
      </c>
      <c r="I56" s="280">
        <f t="shared" si="1"/>
        <v>153.66101694915255</v>
      </c>
      <c r="J56" s="432"/>
      <c r="K56" s="438"/>
      <c r="L56" s="432"/>
    </row>
    <row r="57" spans="2:12" ht="31.5" customHeight="1">
      <c r="B57" s="141">
        <v>48</v>
      </c>
      <c r="C57" s="135" t="s">
        <v>658</v>
      </c>
      <c r="D57" s="136">
        <v>3045</v>
      </c>
      <c r="E57" s="288"/>
      <c r="F57" s="288"/>
      <c r="G57" s="288"/>
      <c r="H57" s="288"/>
      <c r="I57" s="280"/>
      <c r="J57" s="432"/>
      <c r="K57" s="438"/>
      <c r="L57" s="432"/>
    </row>
    <row r="58" spans="2:12" ht="31.5" customHeight="1">
      <c r="B58" s="141">
        <v>49</v>
      </c>
      <c r="C58" s="135" t="s">
        <v>170</v>
      </c>
      <c r="D58" s="136">
        <v>3046</v>
      </c>
      <c r="E58" s="289"/>
      <c r="F58" s="289"/>
      <c r="G58" s="289"/>
      <c r="H58" s="289"/>
      <c r="I58" s="280"/>
      <c r="J58" s="432"/>
      <c r="K58" s="439"/>
      <c r="L58" s="432"/>
    </row>
    <row r="59" spans="2:13" ht="31.5" customHeight="1" thickBot="1">
      <c r="B59" s="142">
        <v>50</v>
      </c>
      <c r="C59" s="138" t="s">
        <v>635</v>
      </c>
      <c r="D59" s="139">
        <v>3047</v>
      </c>
      <c r="E59" s="290">
        <v>9066</v>
      </c>
      <c r="F59" s="290">
        <v>7075</v>
      </c>
      <c r="G59" s="290">
        <v>8325</v>
      </c>
      <c r="H59" s="290">
        <f>H56-H55</f>
        <v>8659</v>
      </c>
      <c r="I59" s="280">
        <f t="shared" si="1"/>
        <v>104.01201201201202</v>
      </c>
      <c r="J59" s="432"/>
      <c r="K59" s="439"/>
      <c r="L59" s="432"/>
      <c r="M59" s="432"/>
    </row>
    <row r="60" ht="15.75">
      <c r="K60" s="21"/>
    </row>
    <row r="62" spans="2:12" ht="15.75">
      <c r="B62" s="598" t="s">
        <v>779</v>
      </c>
      <c r="C62" s="598"/>
      <c r="G62" s="599" t="s">
        <v>636</v>
      </c>
      <c r="H62" s="599"/>
      <c r="I62" s="599"/>
      <c r="J62" s="599"/>
      <c r="K62" s="599"/>
      <c r="L62" s="599"/>
    </row>
    <row r="63" ht="15.75">
      <c r="E63" s="107" t="s">
        <v>603</v>
      </c>
    </row>
  </sheetData>
  <sheetProtection/>
  <mergeCells count="12">
    <mergeCell ref="B5:I5"/>
    <mergeCell ref="B6:I6"/>
    <mergeCell ref="B8:B9"/>
    <mergeCell ref="C8:C9"/>
    <mergeCell ref="E8:E9"/>
    <mergeCell ref="F8:F9"/>
    <mergeCell ref="G8:H8"/>
    <mergeCell ref="I8:I9"/>
    <mergeCell ref="D8:D9"/>
    <mergeCell ref="B62:C62"/>
    <mergeCell ref="J62:L62"/>
    <mergeCell ref="G62:I62"/>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1">
      <selection activeCell="C3" sqref="C3"/>
    </sheetView>
  </sheetViews>
  <sheetFormatPr defaultColWidth="9.140625" defaultRowHeight="12.75"/>
  <cols>
    <col min="1" max="1" width="0.42578125" style="2" customWidth="1"/>
    <col min="2" max="2" width="6.140625" style="2" customWidth="1"/>
    <col min="3" max="3" width="81.28125" style="2" customWidth="1"/>
    <col min="4" max="4" width="20.7109375" style="41" customWidth="1"/>
    <col min="5" max="5" width="20.7109375" style="2" customWidth="1"/>
    <col min="6" max="6" width="27.7109375" style="2" customWidth="1"/>
    <col min="7" max="7" width="28.8515625" style="2" customWidth="1"/>
    <col min="8" max="8" width="0.13671875" style="2" customWidth="1"/>
    <col min="9" max="9" width="25.28125" style="2" customWidth="1"/>
    <col min="10" max="10" width="17.4218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spans="3:9" ht="20.25">
      <c r="C1" s="127"/>
      <c r="D1" s="555"/>
      <c r="E1" s="127"/>
      <c r="F1" s="127"/>
      <c r="G1" s="127"/>
      <c r="H1" s="11" t="s">
        <v>621</v>
      </c>
      <c r="I1" s="11"/>
    </row>
    <row r="2" spans="2:7" ht="20.25">
      <c r="B2" s="522" t="s">
        <v>813</v>
      </c>
      <c r="C2" s="127"/>
      <c r="D2" s="556"/>
      <c r="E2" s="557"/>
      <c r="F2" s="557"/>
      <c r="G2" s="557"/>
    </row>
    <row r="3" spans="2:7" ht="20.25">
      <c r="B3" s="522" t="s">
        <v>748</v>
      </c>
      <c r="C3" s="127"/>
      <c r="D3" s="556"/>
      <c r="E3" s="557"/>
      <c r="F3" s="557"/>
      <c r="G3" s="557"/>
    </row>
    <row r="5" spans="2:9" ht="20.25">
      <c r="B5" s="609" t="s">
        <v>41</v>
      </c>
      <c r="C5" s="609"/>
      <c r="D5" s="609"/>
      <c r="E5" s="609"/>
      <c r="F5" s="609"/>
      <c r="G5" s="609"/>
      <c r="H5" s="609"/>
      <c r="I5" s="1"/>
    </row>
    <row r="6" spans="3:9" ht="19.5" thickBot="1">
      <c r="C6" s="1"/>
      <c r="D6" s="42"/>
      <c r="E6" s="1"/>
      <c r="F6" s="1"/>
      <c r="G6" s="1"/>
      <c r="H6" s="145" t="s">
        <v>4</v>
      </c>
      <c r="I6" s="145" t="s">
        <v>4</v>
      </c>
    </row>
    <row r="7" spans="2:24" ht="25.5" customHeight="1">
      <c r="B7" s="610" t="s">
        <v>7</v>
      </c>
      <c r="C7" s="612" t="s">
        <v>9</v>
      </c>
      <c r="D7" s="573" t="s">
        <v>785</v>
      </c>
      <c r="E7" s="573" t="s">
        <v>778</v>
      </c>
      <c r="F7" s="575" t="s">
        <v>787</v>
      </c>
      <c r="G7" s="616"/>
      <c r="H7" s="614" t="s">
        <v>810</v>
      </c>
      <c r="I7" s="614" t="s">
        <v>810</v>
      </c>
      <c r="J7" s="6"/>
      <c r="K7" s="607"/>
      <c r="L7" s="608"/>
      <c r="M7" s="607"/>
      <c r="N7" s="608"/>
      <c r="O7" s="607"/>
      <c r="P7" s="608"/>
      <c r="Q7" s="607"/>
      <c r="R7" s="608"/>
      <c r="S7" s="608"/>
      <c r="T7" s="608"/>
      <c r="U7" s="4"/>
      <c r="V7" s="4"/>
      <c r="W7" s="4"/>
      <c r="X7" s="4"/>
    </row>
    <row r="8" spans="2:24" ht="36.75" customHeight="1" thickBot="1">
      <c r="B8" s="611"/>
      <c r="C8" s="613"/>
      <c r="D8" s="574"/>
      <c r="E8" s="574"/>
      <c r="F8" s="173" t="s">
        <v>1</v>
      </c>
      <c r="G8" s="174" t="s">
        <v>50</v>
      </c>
      <c r="H8" s="615"/>
      <c r="I8" s="615"/>
      <c r="J8" s="521"/>
      <c r="K8" s="607"/>
      <c r="L8" s="607"/>
      <c r="M8" s="607"/>
      <c r="N8" s="607"/>
      <c r="O8" s="607"/>
      <c r="P8" s="608"/>
      <c r="Q8" s="607"/>
      <c r="R8" s="608"/>
      <c r="S8" s="608"/>
      <c r="T8" s="608"/>
      <c r="U8" s="4"/>
      <c r="V8" s="4"/>
      <c r="W8" s="4"/>
      <c r="X8" s="4"/>
    </row>
    <row r="9" spans="2:24" s="52" customFormat="1" ht="35.25" customHeight="1">
      <c r="B9" s="175" t="s">
        <v>59</v>
      </c>
      <c r="C9" s="171" t="s">
        <v>108</v>
      </c>
      <c r="D9" s="283">
        <v>23013898</v>
      </c>
      <c r="E9" s="172">
        <v>26948677</v>
      </c>
      <c r="F9" s="485">
        <v>6737156</v>
      </c>
      <c r="G9" s="486">
        <v>5663326.56</v>
      </c>
      <c r="H9" s="284">
        <f aca="true" t="shared" si="0" ref="H9:H14">G9/F9*100</f>
        <v>84.06108690373208</v>
      </c>
      <c r="I9" s="284">
        <f aca="true" t="shared" si="1" ref="I9:I14">G9/F9*100</f>
        <v>84.06108690373208</v>
      </c>
      <c r="J9" s="53"/>
      <c r="K9" s="53"/>
      <c r="L9" s="53"/>
      <c r="M9" s="53"/>
      <c r="N9" s="53"/>
      <c r="O9" s="53"/>
      <c r="P9" s="53"/>
      <c r="Q9" s="53"/>
      <c r="R9" s="53"/>
      <c r="S9" s="53"/>
      <c r="T9" s="53"/>
      <c r="U9" s="53"/>
      <c r="V9" s="53"/>
      <c r="W9" s="53"/>
      <c r="X9" s="53"/>
    </row>
    <row r="10" spans="2:24" s="52" customFormat="1" ht="35.25" customHeight="1">
      <c r="B10" s="176" t="s">
        <v>60</v>
      </c>
      <c r="C10" s="62" t="s">
        <v>171</v>
      </c>
      <c r="D10" s="278">
        <v>31622818</v>
      </c>
      <c r="E10" s="63">
        <v>37133644</v>
      </c>
      <c r="F10" s="487">
        <v>9283391</v>
      </c>
      <c r="G10" s="452">
        <v>7787111.94</v>
      </c>
      <c r="H10" s="284">
        <f t="shared" si="0"/>
        <v>83.88219283233896</v>
      </c>
      <c r="I10" s="284">
        <f t="shared" si="1"/>
        <v>83.88219283233896</v>
      </c>
      <c r="J10" s="53"/>
      <c r="K10" s="53"/>
      <c r="L10" s="53"/>
      <c r="M10" s="53"/>
      <c r="N10" s="53"/>
      <c r="O10" s="53"/>
      <c r="P10" s="53"/>
      <c r="Q10" s="53"/>
      <c r="R10" s="53"/>
      <c r="S10" s="53"/>
      <c r="T10" s="53"/>
      <c r="U10" s="53"/>
      <c r="V10" s="53"/>
      <c r="W10" s="53"/>
      <c r="X10" s="53"/>
    </row>
    <row r="11" spans="2:24" s="52" customFormat="1" ht="35.25" customHeight="1">
      <c r="B11" s="176" t="s">
        <v>61</v>
      </c>
      <c r="C11" s="62" t="s">
        <v>172</v>
      </c>
      <c r="D11" s="278">
        <v>37264673</v>
      </c>
      <c r="E11" s="63">
        <v>43780568</v>
      </c>
      <c r="F11" s="487">
        <v>10945118</v>
      </c>
      <c r="G11" s="452">
        <v>9122601.6</v>
      </c>
      <c r="H11" s="284">
        <f t="shared" si="0"/>
        <v>83.34859066846059</v>
      </c>
      <c r="I11" s="284">
        <f t="shared" si="1"/>
        <v>83.34859066846059</v>
      </c>
      <c r="J11" s="434"/>
      <c r="K11" s="53"/>
      <c r="L11" s="53"/>
      <c r="M11" s="53"/>
      <c r="N11" s="53"/>
      <c r="O11" s="53"/>
      <c r="P11" s="53"/>
      <c r="Q11" s="53"/>
      <c r="R11" s="53"/>
      <c r="S11" s="53"/>
      <c r="T11" s="53"/>
      <c r="U11" s="53"/>
      <c r="V11" s="53"/>
      <c r="W11" s="53"/>
      <c r="X11" s="53"/>
    </row>
    <row r="12" spans="2:24" s="52" customFormat="1" ht="35.25" customHeight="1">
      <c r="B12" s="176" t="s">
        <v>62</v>
      </c>
      <c r="C12" s="62" t="s">
        <v>179</v>
      </c>
      <c r="D12" s="278">
        <v>47</v>
      </c>
      <c r="E12" s="63">
        <v>51</v>
      </c>
      <c r="F12" s="63">
        <v>51</v>
      </c>
      <c r="G12" s="278">
        <v>47</v>
      </c>
      <c r="H12" s="284">
        <f t="shared" si="0"/>
        <v>92.15686274509804</v>
      </c>
      <c r="I12" s="284">
        <f t="shared" si="1"/>
        <v>92.15686274509804</v>
      </c>
      <c r="J12" s="434"/>
      <c r="K12" s="53"/>
      <c r="L12" s="53"/>
      <c r="M12" s="53"/>
      <c r="N12" s="53"/>
      <c r="O12" s="53"/>
      <c r="P12" s="53"/>
      <c r="Q12" s="53"/>
      <c r="R12" s="53"/>
      <c r="S12" s="53"/>
      <c r="T12" s="53"/>
      <c r="U12" s="53"/>
      <c r="V12" s="53"/>
      <c r="W12" s="53"/>
      <c r="X12" s="53"/>
    </row>
    <row r="13" spans="2:24" s="52" customFormat="1" ht="35.25" customHeight="1">
      <c r="B13" s="176" t="s">
        <v>176</v>
      </c>
      <c r="C13" s="64" t="s">
        <v>173</v>
      </c>
      <c r="D13" s="278">
        <v>39</v>
      </c>
      <c r="E13" s="63">
        <v>43</v>
      </c>
      <c r="F13" s="63">
        <v>43</v>
      </c>
      <c r="G13" s="278">
        <v>40</v>
      </c>
      <c r="H13" s="284">
        <f t="shared" si="0"/>
        <v>93.02325581395348</v>
      </c>
      <c r="I13" s="284">
        <f t="shared" si="1"/>
        <v>93.02325581395348</v>
      </c>
      <c r="J13" s="434"/>
      <c r="K13" s="53"/>
      <c r="L13" s="53"/>
      <c r="M13" s="53"/>
      <c r="N13" s="53"/>
      <c r="O13" s="53"/>
      <c r="P13" s="53"/>
      <c r="Q13" s="53"/>
      <c r="R13" s="53"/>
      <c r="S13" s="53"/>
      <c r="T13" s="53"/>
      <c r="U13" s="53"/>
      <c r="V13" s="53"/>
      <c r="W13" s="53"/>
      <c r="X13" s="53"/>
    </row>
    <row r="14" spans="2:24" s="52" customFormat="1" ht="35.25" customHeight="1">
      <c r="B14" s="176" t="s">
        <v>175</v>
      </c>
      <c r="C14" s="64" t="s">
        <v>174</v>
      </c>
      <c r="D14" s="278">
        <v>8</v>
      </c>
      <c r="E14" s="63">
        <v>8</v>
      </c>
      <c r="F14" s="63">
        <v>8</v>
      </c>
      <c r="G14" s="278">
        <v>7</v>
      </c>
      <c r="H14" s="284">
        <f t="shared" si="0"/>
        <v>87.5</v>
      </c>
      <c r="I14" s="284">
        <f t="shared" si="1"/>
        <v>87.5</v>
      </c>
      <c r="J14" s="53"/>
      <c r="K14" s="53"/>
      <c r="L14" s="53"/>
      <c r="M14" s="53"/>
      <c r="N14" s="53"/>
      <c r="O14" s="53"/>
      <c r="P14" s="53"/>
      <c r="Q14" s="53"/>
      <c r="R14" s="53"/>
      <c r="S14" s="53"/>
      <c r="T14" s="53"/>
      <c r="U14" s="53"/>
      <c r="V14" s="53"/>
      <c r="W14" s="53"/>
      <c r="X14" s="53"/>
    </row>
    <row r="15" spans="2:24" s="52" customFormat="1" ht="35.25" customHeight="1">
      <c r="B15" s="176" t="s">
        <v>147</v>
      </c>
      <c r="C15" s="65" t="s">
        <v>10</v>
      </c>
      <c r="D15" s="278">
        <v>108221</v>
      </c>
      <c r="E15" s="63">
        <v>110000</v>
      </c>
      <c r="F15" s="63">
        <v>110000</v>
      </c>
      <c r="G15" s="452"/>
      <c r="H15" s="284"/>
      <c r="I15" s="284"/>
      <c r="J15" s="53"/>
      <c r="K15" s="53"/>
      <c r="L15" s="53"/>
      <c r="M15" s="53"/>
      <c r="N15" s="53"/>
      <c r="O15" s="53"/>
      <c r="P15" s="53"/>
      <c r="Q15" s="53"/>
      <c r="R15" s="53"/>
      <c r="S15" s="53"/>
      <c r="T15" s="53"/>
      <c r="U15" s="53"/>
      <c r="V15" s="53"/>
      <c r="W15" s="53"/>
      <c r="X15" s="53"/>
    </row>
    <row r="16" spans="2:24" s="52" customFormat="1" ht="35.25" customHeight="1">
      <c r="B16" s="176" t="s">
        <v>148</v>
      </c>
      <c r="C16" s="65" t="s">
        <v>97</v>
      </c>
      <c r="D16" s="278">
        <v>2</v>
      </c>
      <c r="E16" s="285">
        <v>2</v>
      </c>
      <c r="F16" s="285">
        <v>2</v>
      </c>
      <c r="G16" s="452"/>
      <c r="H16" s="284"/>
      <c r="I16" s="284"/>
      <c r="J16" s="53"/>
      <c r="K16" s="53"/>
      <c r="L16" s="53"/>
      <c r="M16" s="53"/>
      <c r="N16" s="53"/>
      <c r="O16" s="53"/>
      <c r="P16" s="53"/>
      <c r="Q16" s="53"/>
      <c r="R16" s="53"/>
      <c r="S16" s="53"/>
      <c r="T16" s="53"/>
      <c r="U16" s="53"/>
      <c r="V16" s="53"/>
      <c r="W16" s="53"/>
      <c r="X16" s="53"/>
    </row>
    <row r="17" spans="2:24" s="52" customFormat="1" ht="35.25" customHeight="1">
      <c r="B17" s="176" t="s">
        <v>149</v>
      </c>
      <c r="C17" s="65" t="s">
        <v>11</v>
      </c>
      <c r="D17" s="278"/>
      <c r="E17" s="285"/>
      <c r="F17" s="285"/>
      <c r="G17" s="452"/>
      <c r="H17" s="284"/>
      <c r="I17" s="284"/>
      <c r="J17" s="53"/>
      <c r="K17" s="53"/>
      <c r="L17" s="53"/>
      <c r="M17" s="53"/>
      <c r="N17" s="53"/>
      <c r="O17" s="53"/>
      <c r="P17" s="53"/>
      <c r="Q17" s="53"/>
      <c r="R17" s="53"/>
      <c r="S17" s="53"/>
      <c r="T17" s="53"/>
      <c r="U17" s="53"/>
      <c r="V17" s="53"/>
      <c r="W17" s="53"/>
      <c r="X17" s="53"/>
    </row>
    <row r="18" spans="2:24" s="52" customFormat="1" ht="35.25" customHeight="1">
      <c r="B18" s="176" t="s">
        <v>150</v>
      </c>
      <c r="C18" s="65" t="s">
        <v>98</v>
      </c>
      <c r="D18" s="278"/>
      <c r="E18" s="285"/>
      <c r="F18" s="285"/>
      <c r="G18" s="452"/>
      <c r="H18" s="284"/>
      <c r="I18" s="284"/>
      <c r="J18" s="53"/>
      <c r="K18" s="53"/>
      <c r="L18" s="53"/>
      <c r="M18" s="53"/>
      <c r="N18" s="53"/>
      <c r="O18" s="53"/>
      <c r="P18" s="53"/>
      <c r="Q18" s="53"/>
      <c r="R18" s="53"/>
      <c r="S18" s="53"/>
      <c r="T18" s="53"/>
      <c r="U18" s="53"/>
      <c r="V18" s="53"/>
      <c r="W18" s="53"/>
      <c r="X18" s="53"/>
    </row>
    <row r="19" spans="2:24" s="52" customFormat="1" ht="35.25" customHeight="1">
      <c r="B19" s="176" t="s">
        <v>151</v>
      </c>
      <c r="C19" s="66" t="s">
        <v>12</v>
      </c>
      <c r="D19" s="452">
        <v>1228650</v>
      </c>
      <c r="E19" s="285">
        <v>2952000</v>
      </c>
      <c r="F19" s="285">
        <v>246040</v>
      </c>
      <c r="G19" s="452">
        <v>593878</v>
      </c>
      <c r="H19" s="284">
        <f>G19/F19*100</f>
        <v>241.37457324012357</v>
      </c>
      <c r="I19" s="284">
        <f>G19/F19*100</f>
        <v>241.37457324012357</v>
      </c>
      <c r="J19" s="53"/>
      <c r="K19" s="53"/>
      <c r="L19" s="53"/>
      <c r="M19" s="53"/>
      <c r="N19" s="53"/>
      <c r="O19" s="53"/>
      <c r="P19" s="53"/>
      <c r="Q19" s="53"/>
      <c r="R19" s="53"/>
      <c r="S19" s="53"/>
      <c r="T19" s="53"/>
      <c r="U19" s="53"/>
      <c r="V19" s="53"/>
      <c r="W19" s="53"/>
      <c r="X19" s="53"/>
    </row>
    <row r="20" spans="2:24" s="52" customFormat="1" ht="35.25" customHeight="1">
      <c r="B20" s="176" t="s">
        <v>152</v>
      </c>
      <c r="C20" s="71" t="s">
        <v>99</v>
      </c>
      <c r="D20" s="452">
        <v>9</v>
      </c>
      <c r="E20" s="67">
        <v>7</v>
      </c>
      <c r="F20" s="67">
        <v>4</v>
      </c>
      <c r="G20" s="452">
        <v>4</v>
      </c>
      <c r="H20" s="284">
        <f>G20/F20*100</f>
        <v>100</v>
      </c>
      <c r="I20" s="284">
        <f>G20/F20*100</f>
        <v>100</v>
      </c>
      <c r="J20" s="53"/>
      <c r="K20" s="53"/>
      <c r="L20" s="53"/>
      <c r="M20" s="53"/>
      <c r="N20" s="53"/>
      <c r="O20" s="53"/>
      <c r="P20" s="53"/>
      <c r="Q20" s="53"/>
      <c r="R20" s="53"/>
      <c r="S20" s="53"/>
      <c r="T20" s="53"/>
      <c r="U20" s="53"/>
      <c r="V20" s="53"/>
      <c r="W20" s="53"/>
      <c r="X20" s="53"/>
    </row>
    <row r="21" spans="2:24" s="52" customFormat="1" ht="35.25" customHeight="1">
      <c r="B21" s="176" t="s">
        <v>153</v>
      </c>
      <c r="C21" s="66" t="s">
        <v>13</v>
      </c>
      <c r="D21" s="452">
        <v>340633</v>
      </c>
      <c r="E21" s="67"/>
      <c r="F21" s="67"/>
      <c r="G21" s="452"/>
      <c r="H21" s="284"/>
      <c r="I21" s="284"/>
      <c r="J21" s="53"/>
      <c r="K21" s="53"/>
      <c r="L21" s="53"/>
      <c r="M21" s="53"/>
      <c r="N21" s="53"/>
      <c r="O21" s="53"/>
      <c r="P21" s="53"/>
      <c r="Q21" s="53"/>
      <c r="R21" s="53"/>
      <c r="S21" s="53"/>
      <c r="T21" s="53"/>
      <c r="U21" s="53"/>
      <c r="V21" s="53"/>
      <c r="W21" s="53"/>
      <c r="X21" s="53"/>
    </row>
    <row r="22" spans="2:24" s="52" customFormat="1" ht="35.25" customHeight="1">
      <c r="B22" s="176" t="s">
        <v>154</v>
      </c>
      <c r="C22" s="65" t="s">
        <v>100</v>
      </c>
      <c r="D22" s="452">
        <v>1</v>
      </c>
      <c r="E22" s="67"/>
      <c r="F22" s="67"/>
      <c r="G22" s="452"/>
      <c r="H22" s="284"/>
      <c r="I22" s="284"/>
      <c r="J22" s="53"/>
      <c r="K22" s="53"/>
      <c r="L22" s="53"/>
      <c r="M22" s="53"/>
      <c r="N22" s="53"/>
      <c r="O22" s="53"/>
      <c r="P22" s="53"/>
      <c r="Q22" s="53"/>
      <c r="R22" s="53"/>
      <c r="S22" s="53"/>
      <c r="T22" s="53"/>
      <c r="U22" s="53"/>
      <c r="V22" s="53"/>
      <c r="W22" s="53"/>
      <c r="X22" s="53"/>
    </row>
    <row r="23" spans="2:24" s="52" customFormat="1" ht="35.25" customHeight="1">
      <c r="B23" s="176" t="s">
        <v>155</v>
      </c>
      <c r="C23" s="66" t="s">
        <v>110</v>
      </c>
      <c r="D23" s="452"/>
      <c r="E23" s="286"/>
      <c r="F23" s="286"/>
      <c r="G23" s="452"/>
      <c r="H23" s="284"/>
      <c r="I23" s="284"/>
      <c r="J23" s="53"/>
      <c r="K23" s="53"/>
      <c r="L23" s="53"/>
      <c r="M23" s="53"/>
      <c r="N23" s="53"/>
      <c r="O23" s="53"/>
      <c r="P23" s="53"/>
      <c r="Q23" s="53"/>
      <c r="R23" s="53"/>
      <c r="S23" s="53"/>
      <c r="T23" s="53"/>
      <c r="U23" s="53"/>
      <c r="V23" s="53"/>
      <c r="W23" s="53"/>
      <c r="X23" s="53"/>
    </row>
    <row r="24" spans="2:24" s="52" customFormat="1" ht="35.25" customHeight="1">
      <c r="B24" s="176" t="s">
        <v>72</v>
      </c>
      <c r="C24" s="66" t="s">
        <v>109</v>
      </c>
      <c r="D24" s="452"/>
      <c r="E24" s="286"/>
      <c r="F24" s="286"/>
      <c r="G24" s="452"/>
      <c r="H24" s="284"/>
      <c r="I24" s="284"/>
      <c r="J24" s="53"/>
      <c r="K24" s="53"/>
      <c r="L24" s="53"/>
      <c r="M24" s="53"/>
      <c r="N24" s="53"/>
      <c r="O24" s="53"/>
      <c r="P24" s="53"/>
      <c r="Q24" s="53"/>
      <c r="R24" s="53"/>
      <c r="S24" s="53"/>
      <c r="T24" s="53"/>
      <c r="U24" s="53"/>
      <c r="V24" s="53"/>
      <c r="W24" s="53"/>
      <c r="X24" s="53"/>
    </row>
    <row r="25" spans="2:24" s="52" customFormat="1" ht="35.25" customHeight="1">
      <c r="B25" s="176" t="s">
        <v>156</v>
      </c>
      <c r="C25" s="66" t="s">
        <v>101</v>
      </c>
      <c r="D25" s="452"/>
      <c r="E25" s="67"/>
      <c r="F25" s="67"/>
      <c r="G25" s="452"/>
      <c r="H25" s="284"/>
      <c r="I25" s="284"/>
      <c r="J25" s="53"/>
      <c r="K25" s="53"/>
      <c r="L25" s="53"/>
      <c r="M25" s="53"/>
      <c r="N25" s="53"/>
      <c r="O25" s="53"/>
      <c r="P25" s="53"/>
      <c r="Q25" s="53"/>
      <c r="R25" s="53"/>
      <c r="S25" s="53"/>
      <c r="T25" s="53"/>
      <c r="U25" s="53"/>
      <c r="V25" s="53"/>
      <c r="W25" s="53"/>
      <c r="X25" s="53"/>
    </row>
    <row r="26" spans="2:24" s="52" customFormat="1" ht="35.25" customHeight="1">
      <c r="B26" s="176" t="s">
        <v>157</v>
      </c>
      <c r="C26" s="66" t="s">
        <v>102</v>
      </c>
      <c r="D26" s="452"/>
      <c r="E26" s="67"/>
      <c r="F26" s="67"/>
      <c r="G26" s="452"/>
      <c r="H26" s="284"/>
      <c r="I26" s="284"/>
      <c r="J26" s="53"/>
      <c r="K26" s="53"/>
      <c r="L26" s="53"/>
      <c r="M26" s="53"/>
      <c r="N26" s="53"/>
      <c r="O26" s="53"/>
      <c r="P26" s="53"/>
      <c r="Q26" s="53"/>
      <c r="R26" s="53"/>
      <c r="S26" s="53"/>
      <c r="T26" s="53"/>
      <c r="U26" s="53"/>
      <c r="V26" s="53"/>
      <c r="W26" s="53"/>
      <c r="X26" s="53"/>
    </row>
    <row r="27" spans="2:24" s="52" customFormat="1" ht="35.25" customHeight="1">
      <c r="B27" s="176" t="s">
        <v>158</v>
      </c>
      <c r="C27" s="66" t="s">
        <v>103</v>
      </c>
      <c r="D27" s="452">
        <v>115190</v>
      </c>
      <c r="E27" s="67">
        <v>217704</v>
      </c>
      <c r="F27" s="67">
        <v>62201</v>
      </c>
      <c r="G27" s="452">
        <v>19747</v>
      </c>
      <c r="H27" s="284">
        <f>G27/F27*100</f>
        <v>31.747078021253678</v>
      </c>
      <c r="I27" s="284">
        <f>G27/F27*100</f>
        <v>31.747078021253678</v>
      </c>
      <c r="J27" s="53"/>
      <c r="K27" s="53"/>
      <c r="L27" s="53"/>
      <c r="M27" s="53"/>
      <c r="N27" s="53"/>
      <c r="O27" s="53"/>
      <c r="P27" s="53"/>
      <c r="Q27" s="53"/>
      <c r="R27" s="53"/>
      <c r="S27" s="53"/>
      <c r="T27" s="53"/>
      <c r="U27" s="53"/>
      <c r="V27" s="53"/>
      <c r="W27" s="53"/>
      <c r="X27" s="53"/>
    </row>
    <row r="28" spans="2:24" s="52" customFormat="1" ht="35.25" customHeight="1">
      <c r="B28" s="176" t="s">
        <v>159</v>
      </c>
      <c r="C28" s="66" t="s">
        <v>104</v>
      </c>
      <c r="D28" s="452">
        <v>3</v>
      </c>
      <c r="E28" s="67">
        <v>3</v>
      </c>
      <c r="F28" s="67">
        <v>3</v>
      </c>
      <c r="G28" s="452">
        <v>3</v>
      </c>
      <c r="H28" s="284">
        <f>G28/F28*100</f>
        <v>100</v>
      </c>
      <c r="I28" s="284">
        <f>G28/F28*100</f>
        <v>100</v>
      </c>
      <c r="J28" s="53"/>
      <c r="K28" s="53"/>
      <c r="L28" s="53"/>
      <c r="M28" s="53"/>
      <c r="N28" s="53"/>
      <c r="O28" s="53"/>
      <c r="P28" s="53"/>
      <c r="Q28" s="53"/>
      <c r="R28" s="53"/>
      <c r="S28" s="53"/>
      <c r="T28" s="53"/>
      <c r="U28" s="53"/>
      <c r="V28" s="53"/>
      <c r="W28" s="53"/>
      <c r="X28" s="53"/>
    </row>
    <row r="29" spans="2:24" s="52" customFormat="1" ht="35.25" customHeight="1">
      <c r="B29" s="176" t="s">
        <v>160</v>
      </c>
      <c r="C29" s="66" t="s">
        <v>14</v>
      </c>
      <c r="D29" s="452">
        <v>538124</v>
      </c>
      <c r="E29" s="67">
        <v>700000</v>
      </c>
      <c r="F29" s="67">
        <v>137000</v>
      </c>
      <c r="G29" s="452">
        <v>150254</v>
      </c>
      <c r="H29" s="284">
        <f>G29/F29*100</f>
        <v>109.67445255474453</v>
      </c>
      <c r="I29" s="284">
        <f>G29/F29*100</f>
        <v>109.67445255474453</v>
      </c>
      <c r="J29" s="53"/>
      <c r="K29" s="53"/>
      <c r="L29" s="53"/>
      <c r="M29" s="53"/>
      <c r="N29" s="53"/>
      <c r="O29" s="53"/>
      <c r="P29" s="53"/>
      <c r="Q29" s="53"/>
      <c r="R29" s="53"/>
      <c r="S29" s="53"/>
      <c r="T29" s="53"/>
      <c r="U29" s="53"/>
      <c r="V29" s="53"/>
      <c r="W29" s="53"/>
      <c r="X29" s="53"/>
    </row>
    <row r="30" spans="2:24" s="52" customFormat="1" ht="35.25" customHeight="1">
      <c r="B30" s="176" t="s">
        <v>161</v>
      </c>
      <c r="C30" s="66" t="s">
        <v>105</v>
      </c>
      <c r="D30" s="452">
        <v>44380</v>
      </c>
      <c r="E30" s="67">
        <v>100000</v>
      </c>
      <c r="F30" s="67">
        <v>54000</v>
      </c>
      <c r="G30" s="452">
        <v>12495</v>
      </c>
      <c r="H30" s="284">
        <f>G30/F30*100</f>
        <v>23.13888888888889</v>
      </c>
      <c r="I30" s="284">
        <f>G30/F30*100</f>
        <v>23.13888888888889</v>
      </c>
      <c r="J30" s="53"/>
      <c r="K30" s="53"/>
      <c r="L30" s="53"/>
      <c r="M30" s="53"/>
      <c r="N30" s="53"/>
      <c r="O30" s="53"/>
      <c r="P30" s="53"/>
      <c r="Q30" s="53"/>
      <c r="R30" s="53"/>
      <c r="S30" s="53"/>
      <c r="T30" s="53"/>
      <c r="U30" s="53"/>
      <c r="V30" s="53"/>
      <c r="W30" s="53"/>
      <c r="X30" s="53"/>
    </row>
    <row r="31" spans="2:24" s="60" customFormat="1" ht="35.25" customHeight="1">
      <c r="B31" s="176" t="s">
        <v>162</v>
      </c>
      <c r="C31" s="68" t="s">
        <v>106</v>
      </c>
      <c r="D31" s="452"/>
      <c r="E31" s="286"/>
      <c r="F31" s="286"/>
      <c r="G31" s="452"/>
      <c r="H31" s="284"/>
      <c r="I31" s="284"/>
      <c r="J31" s="69"/>
      <c r="K31" s="69"/>
      <c r="L31" s="69"/>
      <c r="M31" s="69"/>
      <c r="N31" s="69"/>
      <c r="O31" s="69"/>
      <c r="P31" s="69"/>
      <c r="Q31" s="69"/>
      <c r="R31" s="69"/>
      <c r="S31" s="69"/>
      <c r="T31" s="69"/>
      <c r="U31" s="69"/>
      <c r="V31" s="69"/>
      <c r="W31" s="69"/>
      <c r="X31" s="69"/>
    </row>
    <row r="32" spans="2:24" s="52" customFormat="1" ht="35.25" customHeight="1">
      <c r="B32" s="176" t="s">
        <v>163</v>
      </c>
      <c r="C32" s="66" t="s">
        <v>15</v>
      </c>
      <c r="D32" s="452"/>
      <c r="E32" s="67"/>
      <c r="F32" s="67"/>
      <c r="G32" s="452"/>
      <c r="H32" s="284"/>
      <c r="I32" s="284"/>
      <c r="J32" s="470"/>
      <c r="K32" s="53"/>
      <c r="L32" s="53"/>
      <c r="M32" s="53"/>
      <c r="N32" s="53"/>
      <c r="O32" s="53"/>
      <c r="P32" s="53"/>
      <c r="Q32" s="53"/>
      <c r="R32" s="53"/>
      <c r="S32" s="53"/>
      <c r="T32" s="53"/>
      <c r="U32" s="53"/>
      <c r="V32" s="53"/>
      <c r="W32" s="53"/>
      <c r="X32" s="53"/>
    </row>
    <row r="33" spans="2:24" s="52" customFormat="1" ht="35.25" customHeight="1">
      <c r="B33" s="176" t="s">
        <v>164</v>
      </c>
      <c r="C33" s="66" t="s">
        <v>51</v>
      </c>
      <c r="D33" s="452"/>
      <c r="E33" s="67"/>
      <c r="F33" s="67"/>
      <c r="G33" s="452"/>
      <c r="H33" s="284"/>
      <c r="I33" s="284"/>
      <c r="J33" s="53"/>
      <c r="K33" s="53"/>
      <c r="L33" s="53"/>
      <c r="M33" s="53"/>
      <c r="N33" s="53"/>
      <c r="O33" s="53"/>
      <c r="P33" s="53"/>
      <c r="Q33" s="53"/>
      <c r="R33" s="53"/>
      <c r="S33" s="53"/>
      <c r="T33" s="53"/>
      <c r="U33" s="53"/>
      <c r="V33" s="53"/>
      <c r="W33" s="53"/>
      <c r="X33" s="53"/>
    </row>
    <row r="34" spans="2:24" s="52" customFormat="1" ht="35.25" customHeight="1">
      <c r="B34" s="176" t="s">
        <v>73</v>
      </c>
      <c r="C34" s="66" t="s">
        <v>16</v>
      </c>
      <c r="D34" s="452">
        <v>258699</v>
      </c>
      <c r="E34" s="67">
        <v>379300</v>
      </c>
      <c r="F34" s="67"/>
      <c r="G34" s="452"/>
      <c r="H34" s="284"/>
      <c r="I34" s="284"/>
      <c r="J34" s="53"/>
      <c r="K34" s="53"/>
      <c r="L34" s="53"/>
      <c r="M34" s="53"/>
      <c r="N34" s="53"/>
      <c r="O34" s="53"/>
      <c r="P34" s="53"/>
      <c r="Q34" s="53"/>
      <c r="R34" s="53"/>
      <c r="S34" s="53"/>
      <c r="T34" s="53"/>
      <c r="U34" s="53"/>
      <c r="V34" s="53"/>
      <c r="W34" s="53"/>
      <c r="X34" s="53"/>
    </row>
    <row r="35" spans="2:24" s="52" customFormat="1" ht="35.25" customHeight="1">
      <c r="B35" s="176" t="s">
        <v>165</v>
      </c>
      <c r="C35" s="66" t="s">
        <v>51</v>
      </c>
      <c r="D35" s="452">
        <v>4</v>
      </c>
      <c r="E35" s="67">
        <v>5</v>
      </c>
      <c r="F35" s="67"/>
      <c r="G35" s="452"/>
      <c r="H35" s="284"/>
      <c r="I35" s="284"/>
      <c r="J35" s="53"/>
      <c r="K35" s="53"/>
      <c r="L35" s="53"/>
      <c r="M35" s="53"/>
      <c r="N35" s="53"/>
      <c r="O35" s="53"/>
      <c r="P35" s="53"/>
      <c r="Q35" s="53"/>
      <c r="R35" s="53"/>
      <c r="S35" s="53"/>
      <c r="T35" s="53"/>
      <c r="U35" s="53"/>
      <c r="V35" s="53"/>
      <c r="W35" s="53"/>
      <c r="X35" s="53"/>
    </row>
    <row r="36" spans="2:24" s="52" customFormat="1" ht="35.25" customHeight="1">
      <c r="B36" s="176" t="s">
        <v>166</v>
      </c>
      <c r="C36" s="66" t="s">
        <v>17</v>
      </c>
      <c r="D36" s="452"/>
      <c r="E36" s="286"/>
      <c r="F36" s="286"/>
      <c r="G36" s="452"/>
      <c r="H36" s="284"/>
      <c r="I36" s="284"/>
      <c r="J36" s="53"/>
      <c r="K36" s="53"/>
      <c r="L36" s="53"/>
      <c r="M36" s="53"/>
      <c r="N36" s="53"/>
      <c r="O36" s="53"/>
      <c r="P36" s="53"/>
      <c r="Q36" s="53"/>
      <c r="R36" s="53"/>
      <c r="S36" s="53"/>
      <c r="T36" s="53"/>
      <c r="U36" s="53"/>
      <c r="V36" s="53"/>
      <c r="W36" s="53"/>
      <c r="X36" s="53"/>
    </row>
    <row r="37" spans="2:24" s="52" customFormat="1" ht="35.25" customHeight="1">
      <c r="B37" s="176" t="s">
        <v>167</v>
      </c>
      <c r="C37" s="66" t="s">
        <v>18</v>
      </c>
      <c r="D37" s="452">
        <v>2291809</v>
      </c>
      <c r="E37" s="286">
        <v>2595487</v>
      </c>
      <c r="F37" s="286">
        <v>567000</v>
      </c>
      <c r="G37" s="452">
        <v>522217</v>
      </c>
      <c r="H37" s="284">
        <f>G37/F37*100</f>
        <v>92.10176366843034</v>
      </c>
      <c r="I37" s="284">
        <f>G37/F37*100</f>
        <v>92.10176366843034</v>
      </c>
      <c r="J37" s="53"/>
      <c r="K37" s="53"/>
      <c r="L37" s="53"/>
      <c r="M37" s="53"/>
      <c r="N37" s="53"/>
      <c r="O37" s="53"/>
      <c r="P37" s="53"/>
      <c r="Q37" s="53"/>
      <c r="R37" s="53"/>
      <c r="S37" s="53"/>
      <c r="T37" s="53"/>
      <c r="U37" s="53"/>
      <c r="V37" s="53"/>
      <c r="W37" s="53"/>
      <c r="X37" s="53"/>
    </row>
    <row r="38" spans="2:24" s="52" customFormat="1" ht="35.25" customHeight="1">
      <c r="B38" s="176" t="s">
        <v>168</v>
      </c>
      <c r="C38" s="66" t="s">
        <v>19</v>
      </c>
      <c r="D38" s="452"/>
      <c r="E38" s="286"/>
      <c r="F38" s="286"/>
      <c r="G38" s="452"/>
      <c r="H38" s="284"/>
      <c r="I38" s="284"/>
      <c r="J38" s="53"/>
      <c r="K38" s="53"/>
      <c r="L38" s="53"/>
      <c r="M38" s="53"/>
      <c r="N38" s="53"/>
      <c r="O38" s="53"/>
      <c r="P38" s="53"/>
      <c r="Q38" s="53"/>
      <c r="R38" s="53"/>
      <c r="S38" s="53"/>
      <c r="T38" s="53"/>
      <c r="U38" s="53"/>
      <c r="V38" s="53"/>
      <c r="W38" s="53"/>
      <c r="X38" s="53"/>
    </row>
    <row r="39" spans="2:24" s="52" customFormat="1" ht="35.25" customHeight="1" thickBot="1">
      <c r="B39" s="177" t="s">
        <v>74</v>
      </c>
      <c r="C39" s="178" t="s">
        <v>20</v>
      </c>
      <c r="D39" s="454">
        <v>49980</v>
      </c>
      <c r="E39" s="286">
        <v>50000</v>
      </c>
      <c r="F39" s="474"/>
      <c r="G39" s="454"/>
      <c r="H39" s="284"/>
      <c r="I39" s="284"/>
      <c r="J39" s="53"/>
      <c r="K39" s="53"/>
      <c r="L39" s="53"/>
      <c r="M39" s="53"/>
      <c r="N39" s="53"/>
      <c r="O39" s="53"/>
      <c r="P39" s="53"/>
      <c r="Q39" s="53"/>
      <c r="R39" s="53"/>
      <c r="S39" s="53"/>
      <c r="T39" s="53"/>
      <c r="U39" s="53"/>
      <c r="V39" s="53"/>
      <c r="W39" s="53"/>
      <c r="X39" s="53"/>
    </row>
    <row r="40" spans="2:24" s="52" customFormat="1" ht="18.75">
      <c r="B40" s="57"/>
      <c r="C40" s="56" t="s">
        <v>766</v>
      </c>
      <c r="D40" s="70"/>
      <c r="E40" s="56"/>
      <c r="F40" s="57"/>
      <c r="G40" s="469"/>
      <c r="H40" s="57"/>
      <c r="I40" s="57"/>
      <c r="J40" s="53"/>
      <c r="K40" s="53"/>
      <c r="L40" s="53"/>
      <c r="M40" s="53"/>
      <c r="N40" s="53"/>
      <c r="O40" s="53"/>
      <c r="P40" s="53"/>
      <c r="Q40" s="53"/>
      <c r="R40" s="53"/>
      <c r="S40" s="53"/>
      <c r="T40" s="53"/>
      <c r="U40" s="53"/>
      <c r="V40" s="53"/>
      <c r="W40" s="53"/>
      <c r="X40" s="53"/>
    </row>
    <row r="41" spans="2:24" s="52" customFormat="1" ht="18.75">
      <c r="B41" s="57"/>
      <c r="C41" s="56" t="s">
        <v>180</v>
      </c>
      <c r="D41" s="70"/>
      <c r="E41" s="56"/>
      <c r="F41" s="57" t="s">
        <v>772</v>
      </c>
      <c r="G41" s="469"/>
      <c r="H41" s="57"/>
      <c r="I41" s="57"/>
      <c r="J41" s="434"/>
      <c r="K41" s="53"/>
      <c r="L41" s="53"/>
      <c r="M41" s="53"/>
      <c r="N41" s="53"/>
      <c r="O41" s="53"/>
      <c r="P41" s="53"/>
      <c r="Q41" s="53"/>
      <c r="R41" s="53"/>
      <c r="S41" s="53"/>
      <c r="T41" s="53"/>
      <c r="U41" s="53"/>
      <c r="V41" s="53"/>
      <c r="W41" s="53"/>
      <c r="X41" s="53"/>
    </row>
    <row r="42" spans="2:24" s="52" customFormat="1" ht="27" customHeight="1">
      <c r="B42" s="57"/>
      <c r="C42" s="606" t="s">
        <v>181</v>
      </c>
      <c r="D42" s="606"/>
      <c r="E42" s="606"/>
      <c r="F42" s="606"/>
      <c r="G42" s="469"/>
      <c r="H42" s="57"/>
      <c r="I42" s="57"/>
      <c r="J42" s="53"/>
      <c r="K42" s="53"/>
      <c r="L42" s="53"/>
      <c r="M42" s="53"/>
      <c r="N42" s="53"/>
      <c r="O42" s="53"/>
      <c r="P42" s="53"/>
      <c r="Q42" s="53"/>
      <c r="R42" s="53"/>
      <c r="S42" s="53"/>
      <c r="T42" s="53"/>
      <c r="U42" s="53"/>
      <c r="V42" s="53"/>
      <c r="W42" s="53"/>
      <c r="X42" s="53"/>
    </row>
    <row r="43" spans="2:24" ht="15.75">
      <c r="B43" s="6"/>
      <c r="C43" s="7"/>
      <c r="D43" s="43"/>
      <c r="E43" s="7"/>
      <c r="F43" s="6"/>
      <c r="G43" s="520"/>
      <c r="H43" s="6"/>
      <c r="I43" s="6"/>
      <c r="J43" s="4"/>
      <c r="K43" s="4"/>
      <c r="L43" s="4"/>
      <c r="M43" s="4"/>
      <c r="N43" s="4"/>
      <c r="O43" s="4"/>
      <c r="P43" s="4"/>
      <c r="Q43" s="4"/>
      <c r="R43" s="4"/>
      <c r="S43" s="4"/>
      <c r="T43" s="4"/>
      <c r="U43" s="4"/>
      <c r="V43" s="4"/>
      <c r="W43" s="4"/>
      <c r="X43" s="4"/>
    </row>
    <row r="44" spans="2:24" ht="15.75">
      <c r="B44" s="598" t="s">
        <v>779</v>
      </c>
      <c r="C44" s="598"/>
      <c r="D44" s="16"/>
      <c r="E44" s="599" t="s">
        <v>637</v>
      </c>
      <c r="F44" s="599"/>
      <c r="G44" s="599"/>
      <c r="H44" s="599"/>
      <c r="I44" s="107"/>
      <c r="J44" s="4"/>
      <c r="K44" s="4"/>
      <c r="L44" s="4"/>
      <c r="M44" s="4"/>
      <c r="N44" s="4"/>
      <c r="O44" s="4"/>
      <c r="P44" s="4"/>
      <c r="Q44" s="4"/>
      <c r="R44" s="4"/>
      <c r="S44" s="4"/>
      <c r="T44" s="4"/>
      <c r="U44" s="4"/>
      <c r="V44" s="4"/>
      <c r="W44" s="4"/>
      <c r="X44" s="4"/>
    </row>
    <row r="45" spans="2:24" ht="24" customHeight="1">
      <c r="B45" s="16"/>
      <c r="C45" s="16"/>
      <c r="D45" s="107" t="s">
        <v>603</v>
      </c>
      <c r="F45" s="16"/>
      <c r="G45" s="16"/>
      <c r="H45" s="16"/>
      <c r="I45" s="16"/>
      <c r="J45" s="4"/>
      <c r="K45" s="4"/>
      <c r="L45" s="4"/>
      <c r="M45" s="4"/>
      <c r="N45" s="4"/>
      <c r="O45" s="4"/>
      <c r="P45" s="4"/>
      <c r="Q45" s="4"/>
      <c r="R45" s="4"/>
      <c r="S45" s="4"/>
      <c r="T45" s="4"/>
      <c r="U45" s="4"/>
      <c r="V45" s="4"/>
      <c r="W45" s="4"/>
      <c r="X45" s="4"/>
    </row>
    <row r="46" spans="2:24" ht="15.75">
      <c r="B46" s="6"/>
      <c r="C46" s="7"/>
      <c r="D46" s="43"/>
      <c r="E46" s="7"/>
      <c r="F46" s="6"/>
      <c r="G46" s="6"/>
      <c r="H46" s="6"/>
      <c r="I46" s="6"/>
      <c r="J46" s="4"/>
      <c r="K46" s="4"/>
      <c r="L46" s="4"/>
      <c r="M46" s="4"/>
      <c r="N46" s="4"/>
      <c r="O46" s="4"/>
      <c r="P46" s="4"/>
      <c r="Q46" s="4"/>
      <c r="R46" s="4"/>
      <c r="S46" s="4"/>
      <c r="T46" s="4"/>
      <c r="U46" s="4"/>
      <c r="V46" s="4"/>
      <c r="W46" s="4"/>
      <c r="X46" s="4"/>
    </row>
    <row r="47" spans="2:24" ht="15.75">
      <c r="B47" s="6"/>
      <c r="C47" s="4"/>
      <c r="D47" s="44"/>
      <c r="E47" s="4"/>
      <c r="F47" s="6"/>
      <c r="G47" s="6"/>
      <c r="H47" s="6"/>
      <c r="I47" s="6"/>
      <c r="J47" s="4"/>
      <c r="K47" s="4"/>
      <c r="L47" s="4"/>
      <c r="M47" s="4"/>
      <c r="N47" s="4"/>
      <c r="O47" s="4"/>
      <c r="P47" s="4"/>
      <c r="Q47" s="4"/>
      <c r="R47" s="4"/>
      <c r="S47" s="4"/>
      <c r="T47" s="4"/>
      <c r="U47" s="4"/>
      <c r="V47" s="4"/>
      <c r="W47" s="4"/>
      <c r="X47" s="4"/>
    </row>
    <row r="48" spans="2:24" ht="15.75">
      <c r="B48" s="6"/>
      <c r="C48" s="4"/>
      <c r="D48" s="44"/>
      <c r="E48" s="4"/>
      <c r="F48" s="6"/>
      <c r="G48" s="6"/>
      <c r="H48" s="6"/>
      <c r="I48" s="6"/>
      <c r="J48" s="4"/>
      <c r="K48" s="4"/>
      <c r="L48" s="4"/>
      <c r="M48" s="4"/>
      <c r="N48" s="4"/>
      <c r="O48" s="4"/>
      <c r="P48" s="4"/>
      <c r="Q48" s="4"/>
      <c r="R48" s="4"/>
      <c r="S48" s="4"/>
      <c r="T48" s="4"/>
      <c r="U48" s="4"/>
      <c r="V48" s="4"/>
      <c r="W48" s="4"/>
      <c r="X48" s="4"/>
    </row>
    <row r="49" spans="2:24" ht="15.75">
      <c r="B49" s="6"/>
      <c r="C49" s="4"/>
      <c r="D49" s="44"/>
      <c r="E49" s="4"/>
      <c r="F49" s="6"/>
      <c r="G49" s="6"/>
      <c r="H49" s="6"/>
      <c r="I49" s="6"/>
      <c r="J49" s="4"/>
      <c r="K49" s="4"/>
      <c r="L49" s="4"/>
      <c r="M49" s="4"/>
      <c r="N49" s="4"/>
      <c r="O49" s="4"/>
      <c r="P49" s="4"/>
      <c r="Q49" s="4"/>
      <c r="R49" s="4"/>
      <c r="S49" s="4"/>
      <c r="T49" s="4"/>
      <c r="U49" s="4"/>
      <c r="V49" s="4"/>
      <c r="W49" s="4"/>
      <c r="X49" s="4"/>
    </row>
    <row r="50" spans="2:24" ht="15.75">
      <c r="B50" s="6"/>
      <c r="C50" s="8"/>
      <c r="D50" s="45"/>
      <c r="E50" s="8"/>
      <c r="F50" s="6"/>
      <c r="G50" s="6"/>
      <c r="H50" s="6"/>
      <c r="I50" s="6"/>
      <c r="J50" s="4"/>
      <c r="K50" s="4"/>
      <c r="L50" s="4"/>
      <c r="M50" s="4"/>
      <c r="N50" s="4"/>
      <c r="O50" s="4"/>
      <c r="P50" s="4"/>
      <c r="Q50" s="4"/>
      <c r="R50" s="4"/>
      <c r="S50" s="4"/>
      <c r="T50" s="4"/>
      <c r="U50" s="4"/>
      <c r="V50" s="4"/>
      <c r="W50" s="4"/>
      <c r="X50" s="4"/>
    </row>
    <row r="51" spans="2:24" ht="15.75">
      <c r="B51" s="6"/>
      <c r="C51" s="8"/>
      <c r="D51" s="45"/>
      <c r="E51" s="8"/>
      <c r="F51" s="6"/>
      <c r="G51" s="6"/>
      <c r="H51" s="6"/>
      <c r="I51" s="6"/>
      <c r="J51" s="4"/>
      <c r="K51" s="4"/>
      <c r="L51" s="4"/>
      <c r="M51" s="4"/>
      <c r="N51" s="4"/>
      <c r="O51" s="4"/>
      <c r="P51" s="4"/>
      <c r="Q51" s="4"/>
      <c r="R51" s="4"/>
      <c r="S51" s="4"/>
      <c r="T51" s="4"/>
      <c r="U51" s="4"/>
      <c r="V51" s="4"/>
      <c r="W51" s="4"/>
      <c r="X51" s="4"/>
    </row>
    <row r="52" spans="2:24" ht="15.75">
      <c r="B52" s="6"/>
      <c r="C52" s="8"/>
      <c r="D52" s="45"/>
      <c r="E52" s="8"/>
      <c r="F52" s="6"/>
      <c r="G52" s="6"/>
      <c r="H52" s="6"/>
      <c r="I52" s="6"/>
      <c r="J52" s="4"/>
      <c r="K52" s="4"/>
      <c r="L52" s="4"/>
      <c r="M52" s="4"/>
      <c r="N52" s="4"/>
      <c r="O52" s="4"/>
      <c r="P52" s="4"/>
      <c r="Q52" s="4"/>
      <c r="R52" s="4"/>
      <c r="S52" s="4"/>
      <c r="T52" s="4"/>
      <c r="U52" s="4"/>
      <c r="V52" s="4"/>
      <c r="W52" s="4"/>
      <c r="X52" s="4"/>
    </row>
    <row r="53" spans="2:20" ht="15.75">
      <c r="B53" s="6"/>
      <c r="C53" s="8"/>
      <c r="D53" s="45"/>
      <c r="E53" s="8"/>
      <c r="F53" s="6"/>
      <c r="G53" s="6"/>
      <c r="H53" s="6"/>
      <c r="I53" s="6"/>
      <c r="J53" s="4"/>
      <c r="K53" s="4"/>
      <c r="L53" s="4"/>
      <c r="M53" s="4"/>
      <c r="N53" s="4"/>
      <c r="O53" s="4"/>
      <c r="P53" s="4"/>
      <c r="Q53" s="4"/>
      <c r="R53" s="4"/>
      <c r="S53" s="4"/>
      <c r="T53" s="4"/>
    </row>
    <row r="54" spans="2:20" ht="15.75">
      <c r="B54" s="6"/>
      <c r="C54" s="8"/>
      <c r="D54" s="45"/>
      <c r="E54" s="8"/>
      <c r="F54" s="6"/>
      <c r="G54" s="6"/>
      <c r="H54" s="6"/>
      <c r="I54" s="6"/>
      <c r="J54" s="4"/>
      <c r="K54" s="4"/>
      <c r="L54" s="4"/>
      <c r="M54" s="4"/>
      <c r="N54" s="4"/>
      <c r="O54" s="4"/>
      <c r="P54" s="4"/>
      <c r="Q54" s="4"/>
      <c r="R54" s="4"/>
      <c r="S54" s="4"/>
      <c r="T54" s="4"/>
    </row>
    <row r="55" spans="2:20" ht="15.75">
      <c r="B55" s="6"/>
      <c r="C55" s="8"/>
      <c r="D55" s="45"/>
      <c r="E55" s="8"/>
      <c r="F55" s="6"/>
      <c r="G55" s="6"/>
      <c r="H55" s="6"/>
      <c r="I55" s="6"/>
      <c r="J55" s="4"/>
      <c r="K55" s="4"/>
      <c r="L55" s="4"/>
      <c r="M55" s="4"/>
      <c r="N55" s="4"/>
      <c r="O55" s="4"/>
      <c r="P55" s="4"/>
      <c r="Q55" s="4"/>
      <c r="R55" s="4"/>
      <c r="S55" s="4"/>
      <c r="T55" s="4"/>
    </row>
    <row r="56" spans="2:20" ht="15.75">
      <c r="B56" s="6"/>
      <c r="C56" s="4"/>
      <c r="D56" s="44"/>
      <c r="E56" s="4"/>
      <c r="F56" s="6"/>
      <c r="G56" s="6"/>
      <c r="H56" s="6"/>
      <c r="I56" s="6"/>
      <c r="J56" s="4"/>
      <c r="K56" s="4"/>
      <c r="L56" s="4"/>
      <c r="M56" s="4"/>
      <c r="N56" s="4"/>
      <c r="O56" s="4"/>
      <c r="P56" s="4"/>
      <c r="Q56" s="4"/>
      <c r="R56" s="4"/>
      <c r="S56" s="4"/>
      <c r="T56" s="4"/>
    </row>
    <row r="57" spans="2:20" ht="15.75">
      <c r="B57" s="6"/>
      <c r="C57" s="4"/>
      <c r="D57" s="44"/>
      <c r="E57" s="4"/>
      <c r="F57" s="6"/>
      <c r="G57" s="6"/>
      <c r="H57" s="6"/>
      <c r="I57" s="6"/>
      <c r="J57" s="4"/>
      <c r="K57" s="4"/>
      <c r="L57" s="4"/>
      <c r="M57" s="4"/>
      <c r="N57" s="4"/>
      <c r="O57" s="4"/>
      <c r="P57" s="4"/>
      <c r="Q57" s="4"/>
      <c r="R57" s="4"/>
      <c r="S57" s="4"/>
      <c r="T57" s="4"/>
    </row>
    <row r="58" spans="2:20" ht="15.75">
      <c r="B58" s="6"/>
      <c r="C58" s="4"/>
      <c r="D58" s="44"/>
      <c r="E58" s="4"/>
      <c r="F58" s="6"/>
      <c r="G58" s="6"/>
      <c r="H58" s="6"/>
      <c r="I58" s="6"/>
      <c r="J58" s="4"/>
      <c r="K58" s="4"/>
      <c r="L58" s="4"/>
      <c r="M58" s="4"/>
      <c r="N58" s="4"/>
      <c r="O58" s="4"/>
      <c r="P58" s="4"/>
      <c r="Q58" s="4"/>
      <c r="R58" s="4"/>
      <c r="S58" s="4"/>
      <c r="T58" s="4"/>
    </row>
    <row r="59" spans="2:20" ht="15.75">
      <c r="B59" s="6"/>
      <c r="C59" s="8"/>
      <c r="D59" s="45"/>
      <c r="E59" s="8"/>
      <c r="F59" s="6"/>
      <c r="G59" s="6"/>
      <c r="H59" s="6"/>
      <c r="I59" s="6"/>
      <c r="J59" s="4"/>
      <c r="K59" s="4"/>
      <c r="L59" s="4"/>
      <c r="M59" s="4"/>
      <c r="N59" s="4"/>
      <c r="O59" s="4"/>
      <c r="P59" s="4"/>
      <c r="Q59" s="4"/>
      <c r="R59" s="4"/>
      <c r="S59" s="4"/>
      <c r="T59" s="4"/>
    </row>
    <row r="60" spans="2:20" ht="15.75">
      <c r="B60" s="6"/>
      <c r="C60" s="8"/>
      <c r="D60" s="45"/>
      <c r="E60" s="8"/>
      <c r="F60" s="6"/>
      <c r="G60" s="6"/>
      <c r="H60" s="6"/>
      <c r="I60" s="6"/>
      <c r="J60" s="4"/>
      <c r="K60" s="4"/>
      <c r="L60" s="4"/>
      <c r="M60" s="4"/>
      <c r="N60" s="4"/>
      <c r="O60" s="4"/>
      <c r="P60" s="4"/>
      <c r="Q60" s="4"/>
      <c r="R60" s="4"/>
      <c r="S60" s="4"/>
      <c r="T60" s="4"/>
    </row>
    <row r="61" spans="2:20" ht="15.75">
      <c r="B61" s="6"/>
      <c r="C61" s="8"/>
      <c r="D61" s="45"/>
      <c r="E61" s="8"/>
      <c r="F61" s="6"/>
      <c r="G61" s="6"/>
      <c r="H61" s="6"/>
      <c r="I61" s="6"/>
      <c r="J61" s="4"/>
      <c r="K61" s="4"/>
      <c r="L61" s="4"/>
      <c r="M61" s="4"/>
      <c r="N61" s="4"/>
      <c r="O61" s="4"/>
      <c r="P61" s="4"/>
      <c r="Q61" s="4"/>
      <c r="R61" s="4"/>
      <c r="S61" s="4"/>
      <c r="T61" s="4"/>
    </row>
    <row r="62" spans="2:20" ht="15.75">
      <c r="B62" s="6"/>
      <c r="C62" s="8"/>
      <c r="D62" s="45"/>
      <c r="E62" s="8"/>
      <c r="F62" s="6"/>
      <c r="G62" s="6"/>
      <c r="H62" s="6"/>
      <c r="I62" s="6"/>
      <c r="J62" s="4"/>
      <c r="K62" s="4"/>
      <c r="L62" s="4"/>
      <c r="M62" s="4"/>
      <c r="N62" s="4"/>
      <c r="O62" s="4"/>
      <c r="P62" s="4"/>
      <c r="Q62" s="4"/>
      <c r="R62" s="4"/>
      <c r="S62" s="4"/>
      <c r="T62" s="4"/>
    </row>
    <row r="63" spans="2:16" ht="15.75">
      <c r="B63" s="4"/>
      <c r="C63" s="4"/>
      <c r="D63" s="44"/>
      <c r="E63" s="4"/>
      <c r="F63" s="4"/>
      <c r="G63" s="4"/>
      <c r="H63" s="4"/>
      <c r="I63" s="4"/>
      <c r="J63" s="4"/>
      <c r="K63" s="4"/>
      <c r="L63" s="4"/>
      <c r="M63" s="4"/>
      <c r="N63" s="4"/>
      <c r="O63" s="4"/>
      <c r="P63" s="4"/>
    </row>
    <row r="64" spans="2:16" ht="15.75">
      <c r="B64" s="4"/>
      <c r="C64" s="4"/>
      <c r="D64" s="44"/>
      <c r="E64" s="4"/>
      <c r="F64" s="4"/>
      <c r="G64" s="4"/>
      <c r="H64" s="4"/>
      <c r="I64" s="4"/>
      <c r="J64" s="4"/>
      <c r="K64" s="4"/>
      <c r="L64" s="4"/>
      <c r="M64" s="4"/>
      <c r="N64" s="4"/>
      <c r="O64" s="4"/>
      <c r="P64" s="4"/>
    </row>
    <row r="65" spans="2:16" ht="15.75">
      <c r="B65" s="4"/>
      <c r="C65" s="4"/>
      <c r="D65" s="44"/>
      <c r="E65" s="4"/>
      <c r="F65" s="4"/>
      <c r="G65" s="4"/>
      <c r="H65" s="4"/>
      <c r="I65" s="4"/>
      <c r="J65" s="4"/>
      <c r="K65" s="4"/>
      <c r="L65" s="4"/>
      <c r="M65" s="4"/>
      <c r="N65" s="4"/>
      <c r="O65" s="4"/>
      <c r="P65" s="4"/>
    </row>
    <row r="66" spans="2:16" ht="15.75">
      <c r="B66" s="4"/>
      <c r="C66" s="4"/>
      <c r="D66" s="44"/>
      <c r="E66" s="4"/>
      <c r="F66" s="4"/>
      <c r="G66" s="4"/>
      <c r="H66" s="4"/>
      <c r="I66" s="4"/>
      <c r="J66" s="4"/>
      <c r="K66" s="4"/>
      <c r="L66" s="4"/>
      <c r="M66" s="4"/>
      <c r="N66" s="4"/>
      <c r="O66" s="4"/>
      <c r="P66" s="4"/>
    </row>
    <row r="67" spans="2:16" ht="15.75">
      <c r="B67" s="4"/>
      <c r="C67" s="4"/>
      <c r="D67" s="44"/>
      <c r="E67" s="4"/>
      <c r="F67" s="4"/>
      <c r="G67" s="4"/>
      <c r="H67" s="4"/>
      <c r="I67" s="4"/>
      <c r="J67" s="4"/>
      <c r="K67" s="4"/>
      <c r="L67" s="4"/>
      <c r="M67" s="4"/>
      <c r="N67" s="4"/>
      <c r="O67" s="4"/>
      <c r="P67" s="4"/>
    </row>
    <row r="68" spans="2:16" ht="15.75">
      <c r="B68" s="4"/>
      <c r="C68" s="4"/>
      <c r="D68" s="44"/>
      <c r="E68" s="4"/>
      <c r="F68" s="4"/>
      <c r="G68" s="4"/>
      <c r="H68" s="4"/>
      <c r="I68" s="4"/>
      <c r="J68" s="4"/>
      <c r="K68" s="4"/>
      <c r="L68" s="4"/>
      <c r="M68" s="4"/>
      <c r="N68" s="4"/>
      <c r="O68" s="4"/>
      <c r="P68" s="4"/>
    </row>
    <row r="69" spans="2:16" ht="15.75">
      <c r="B69" s="4"/>
      <c r="C69" s="4"/>
      <c r="D69" s="44"/>
      <c r="E69" s="4"/>
      <c r="F69" s="4"/>
      <c r="G69" s="4"/>
      <c r="H69" s="4"/>
      <c r="I69" s="4"/>
      <c r="J69" s="4"/>
      <c r="K69" s="4"/>
      <c r="L69" s="4"/>
      <c r="M69" s="4"/>
      <c r="N69" s="4"/>
      <c r="O69" s="4"/>
      <c r="P69" s="4"/>
    </row>
    <row r="70" spans="2:16" ht="15.75">
      <c r="B70" s="4"/>
      <c r="C70" s="4"/>
      <c r="D70" s="44"/>
      <c r="E70" s="4"/>
      <c r="F70" s="4"/>
      <c r="G70" s="4"/>
      <c r="H70" s="4"/>
      <c r="I70" s="4"/>
      <c r="J70" s="4"/>
      <c r="K70" s="4"/>
      <c r="L70" s="4"/>
      <c r="M70" s="4"/>
      <c r="N70" s="4"/>
      <c r="O70" s="4"/>
      <c r="P70" s="4"/>
    </row>
    <row r="71" spans="2:16" ht="15.75">
      <c r="B71" s="4"/>
      <c r="C71" s="4"/>
      <c r="D71" s="44"/>
      <c r="E71" s="4"/>
      <c r="F71" s="4"/>
      <c r="G71" s="4"/>
      <c r="H71" s="4"/>
      <c r="I71" s="4"/>
      <c r="J71" s="4"/>
      <c r="K71" s="4"/>
      <c r="L71" s="4"/>
      <c r="M71" s="4"/>
      <c r="N71" s="4"/>
      <c r="O71" s="4"/>
      <c r="P71" s="4"/>
    </row>
    <row r="72" spans="2:16" ht="15.75">
      <c r="B72" s="4"/>
      <c r="C72" s="4"/>
      <c r="D72" s="44"/>
      <c r="E72" s="4"/>
      <c r="F72" s="4"/>
      <c r="G72" s="4"/>
      <c r="H72" s="4"/>
      <c r="I72" s="4"/>
      <c r="J72" s="4"/>
      <c r="K72" s="4"/>
      <c r="L72" s="4"/>
      <c r="M72" s="4"/>
      <c r="N72" s="4"/>
      <c r="O72" s="4"/>
      <c r="P72" s="4"/>
    </row>
    <row r="73" spans="2:16" ht="15.75">
      <c r="B73" s="4"/>
      <c r="C73" s="4"/>
      <c r="D73" s="44"/>
      <c r="E73" s="4"/>
      <c r="F73" s="4"/>
      <c r="G73" s="4"/>
      <c r="H73" s="4"/>
      <c r="I73" s="4"/>
      <c r="J73" s="4"/>
      <c r="K73" s="4"/>
      <c r="L73" s="4"/>
      <c r="M73" s="4"/>
      <c r="N73" s="4"/>
      <c r="O73" s="4"/>
      <c r="P73" s="4"/>
    </row>
    <row r="74" spans="2:16" ht="15.75">
      <c r="B74" s="4"/>
      <c r="C74" s="4"/>
      <c r="D74" s="44"/>
      <c r="E74" s="4"/>
      <c r="F74" s="4"/>
      <c r="G74" s="4"/>
      <c r="H74" s="4"/>
      <c r="I74" s="4"/>
      <c r="J74" s="4"/>
      <c r="K74" s="4"/>
      <c r="L74" s="4"/>
      <c r="M74" s="4"/>
      <c r="N74" s="4"/>
      <c r="O74" s="4"/>
      <c r="P74" s="4"/>
    </row>
    <row r="75" spans="2:16" ht="15.75">
      <c r="B75" s="4"/>
      <c r="C75" s="4"/>
      <c r="D75" s="44"/>
      <c r="E75" s="4"/>
      <c r="F75" s="4"/>
      <c r="G75" s="4"/>
      <c r="H75" s="4"/>
      <c r="I75" s="4"/>
      <c r="J75" s="4"/>
      <c r="K75" s="4"/>
      <c r="L75" s="4"/>
      <c r="M75" s="4"/>
      <c r="N75" s="4"/>
      <c r="O75" s="4"/>
      <c r="P75" s="4"/>
    </row>
    <row r="76" spans="2:16" ht="15.75">
      <c r="B76" s="4"/>
      <c r="C76" s="4"/>
      <c r="D76" s="44"/>
      <c r="E76" s="4"/>
      <c r="F76" s="4"/>
      <c r="G76" s="4"/>
      <c r="H76" s="4"/>
      <c r="I76" s="4"/>
      <c r="J76" s="4"/>
      <c r="K76" s="4"/>
      <c r="L76" s="4"/>
      <c r="M76" s="4"/>
      <c r="N76" s="4"/>
      <c r="O76" s="4"/>
      <c r="P76" s="4"/>
    </row>
    <row r="77" spans="2:16" ht="15.75">
      <c r="B77" s="4"/>
      <c r="C77" s="4"/>
      <c r="D77" s="44"/>
      <c r="E77" s="4"/>
      <c r="F77" s="4"/>
      <c r="G77" s="4"/>
      <c r="H77" s="4"/>
      <c r="I77" s="4"/>
      <c r="J77" s="4"/>
      <c r="K77" s="4"/>
      <c r="L77" s="4"/>
      <c r="M77" s="4"/>
      <c r="N77" s="4"/>
      <c r="O77" s="4"/>
      <c r="P77" s="4"/>
    </row>
    <row r="78" spans="2:16" ht="15.75">
      <c r="B78" s="4"/>
      <c r="C78" s="4"/>
      <c r="D78" s="44"/>
      <c r="E78" s="4"/>
      <c r="F78" s="4"/>
      <c r="G78" s="4"/>
      <c r="H78" s="4"/>
      <c r="I78" s="4"/>
      <c r="J78" s="4"/>
      <c r="K78" s="4"/>
      <c r="L78" s="4"/>
      <c r="M78" s="4"/>
      <c r="N78" s="4"/>
      <c r="O78" s="4"/>
      <c r="P78" s="4"/>
    </row>
    <row r="79" spans="2:16" ht="15.75">
      <c r="B79" s="4"/>
      <c r="C79" s="4"/>
      <c r="D79" s="44"/>
      <c r="E79" s="4"/>
      <c r="F79" s="4"/>
      <c r="G79" s="4"/>
      <c r="H79" s="4"/>
      <c r="I79" s="4"/>
      <c r="J79" s="4"/>
      <c r="K79" s="4"/>
      <c r="L79" s="4"/>
      <c r="M79" s="4"/>
      <c r="N79" s="4"/>
      <c r="O79" s="4"/>
      <c r="P79" s="4"/>
    </row>
    <row r="80" spans="2:16" ht="15.75">
      <c r="B80" s="4"/>
      <c r="C80" s="4"/>
      <c r="D80" s="44"/>
      <c r="E80" s="4"/>
      <c r="F80" s="4"/>
      <c r="G80" s="4"/>
      <c r="H80" s="4"/>
      <c r="I80" s="4"/>
      <c r="J80" s="4"/>
      <c r="K80" s="4"/>
      <c r="L80" s="4"/>
      <c r="M80" s="4"/>
      <c r="N80" s="4"/>
      <c r="O80" s="4"/>
      <c r="P80" s="4"/>
    </row>
    <row r="81" spans="2:16" ht="15.75">
      <c r="B81" s="4"/>
      <c r="C81" s="4"/>
      <c r="D81" s="44"/>
      <c r="E81" s="4"/>
      <c r="F81" s="4"/>
      <c r="G81" s="4"/>
      <c r="H81" s="4"/>
      <c r="I81" s="4"/>
      <c r="J81" s="4"/>
      <c r="K81" s="4"/>
      <c r="L81" s="4"/>
      <c r="M81" s="4"/>
      <c r="N81" s="4"/>
      <c r="O81" s="4"/>
      <c r="P81" s="4"/>
    </row>
    <row r="82" spans="2:16" ht="15.75">
      <c r="B82" s="4"/>
      <c r="C82" s="4"/>
      <c r="D82" s="44"/>
      <c r="E82" s="4"/>
      <c r="F82" s="4"/>
      <c r="G82" s="4"/>
      <c r="H82" s="4"/>
      <c r="I82" s="4"/>
      <c r="J82" s="4"/>
      <c r="K82" s="4"/>
      <c r="L82" s="4"/>
      <c r="M82" s="4"/>
      <c r="N82" s="4"/>
      <c r="O82" s="4"/>
      <c r="P82" s="4"/>
    </row>
    <row r="83" spans="2:16" ht="15.75">
      <c r="B83" s="4"/>
      <c r="C83" s="4"/>
      <c r="D83" s="44"/>
      <c r="E83" s="4"/>
      <c r="F83" s="4"/>
      <c r="G83" s="4"/>
      <c r="H83" s="4"/>
      <c r="I83" s="4"/>
      <c r="J83" s="4"/>
      <c r="K83" s="4"/>
      <c r="L83" s="4"/>
      <c r="M83" s="4"/>
      <c r="N83" s="4"/>
      <c r="O83" s="4"/>
      <c r="P83" s="4"/>
    </row>
    <row r="84" spans="2:16" ht="15.75">
      <c r="B84" s="4"/>
      <c r="C84" s="4"/>
      <c r="D84" s="44"/>
      <c r="E84" s="4"/>
      <c r="F84" s="4"/>
      <c r="G84" s="4"/>
      <c r="H84" s="4"/>
      <c r="I84" s="4"/>
      <c r="J84" s="4"/>
      <c r="K84" s="4"/>
      <c r="L84" s="4"/>
      <c r="M84" s="4"/>
      <c r="N84" s="4"/>
      <c r="O84" s="4"/>
      <c r="P84" s="4"/>
    </row>
    <row r="85" spans="2:16" ht="15.75">
      <c r="B85" s="4"/>
      <c r="C85" s="4"/>
      <c r="D85" s="44"/>
      <c r="E85" s="4"/>
      <c r="F85" s="4"/>
      <c r="G85" s="4"/>
      <c r="H85" s="4"/>
      <c r="I85" s="4"/>
      <c r="J85" s="4"/>
      <c r="K85" s="4"/>
      <c r="L85" s="4"/>
      <c r="M85" s="4"/>
      <c r="N85" s="4"/>
      <c r="O85" s="4"/>
      <c r="P85" s="4"/>
    </row>
    <row r="86" spans="2:16" ht="15.75">
      <c r="B86" s="4"/>
      <c r="C86" s="4"/>
      <c r="D86" s="44"/>
      <c r="E86" s="4"/>
      <c r="F86" s="4"/>
      <c r="G86" s="4"/>
      <c r="H86" s="4"/>
      <c r="I86" s="4"/>
      <c r="J86" s="4"/>
      <c r="K86" s="4"/>
      <c r="L86" s="4"/>
      <c r="M86" s="4"/>
      <c r="N86" s="4"/>
      <c r="O86" s="4"/>
      <c r="P86" s="4"/>
    </row>
    <row r="87" spans="2:16" ht="15.75">
      <c r="B87" s="4"/>
      <c r="C87" s="4"/>
      <c r="D87" s="44"/>
      <c r="E87" s="4"/>
      <c r="F87" s="4"/>
      <c r="G87" s="4"/>
      <c r="H87" s="4"/>
      <c r="I87" s="4"/>
      <c r="J87" s="4"/>
      <c r="K87" s="4"/>
      <c r="L87" s="4"/>
      <c r="M87" s="4"/>
      <c r="N87" s="4"/>
      <c r="O87" s="4"/>
      <c r="P87" s="4"/>
    </row>
    <row r="88" spans="2:16" ht="15.75">
      <c r="B88" s="4"/>
      <c r="C88" s="4"/>
      <c r="D88" s="44"/>
      <c r="E88" s="4"/>
      <c r="F88" s="4"/>
      <c r="G88" s="4"/>
      <c r="H88" s="4"/>
      <c r="I88" s="4"/>
      <c r="J88" s="4"/>
      <c r="K88" s="4"/>
      <c r="L88" s="4"/>
      <c r="M88" s="4"/>
      <c r="N88" s="4"/>
      <c r="O88" s="4"/>
      <c r="P88" s="4"/>
    </row>
    <row r="89" spans="2:16" ht="15.75">
      <c r="B89" s="4"/>
      <c r="C89" s="4"/>
      <c r="D89" s="44"/>
      <c r="E89" s="4"/>
      <c r="F89" s="4"/>
      <c r="G89" s="4"/>
      <c r="H89" s="4"/>
      <c r="I89" s="4"/>
      <c r="J89" s="4"/>
      <c r="K89" s="4"/>
      <c r="L89" s="4"/>
      <c r="M89" s="4"/>
      <c r="N89" s="4"/>
      <c r="O89" s="4"/>
      <c r="P89" s="4"/>
    </row>
    <row r="90" spans="2:16" ht="15.75">
      <c r="B90" s="4"/>
      <c r="C90" s="4"/>
      <c r="D90" s="44"/>
      <c r="E90" s="4"/>
      <c r="F90" s="4"/>
      <c r="G90" s="4"/>
      <c r="H90" s="4"/>
      <c r="I90" s="4"/>
      <c r="J90" s="4"/>
      <c r="K90" s="4"/>
      <c r="L90" s="4"/>
      <c r="M90" s="4"/>
      <c r="N90" s="4"/>
      <c r="O90" s="4"/>
      <c r="P90" s="4"/>
    </row>
    <row r="91" spans="2:16" ht="15.75">
      <c r="B91" s="4"/>
      <c r="C91" s="4"/>
      <c r="D91" s="44"/>
      <c r="E91" s="4"/>
      <c r="F91" s="4"/>
      <c r="G91" s="4"/>
      <c r="H91" s="4"/>
      <c r="I91" s="4"/>
      <c r="J91" s="4"/>
      <c r="K91" s="4"/>
      <c r="L91" s="4"/>
      <c r="M91" s="4"/>
      <c r="N91" s="4"/>
      <c r="O91" s="4"/>
      <c r="P91" s="4"/>
    </row>
    <row r="92" spans="2:16" ht="15.75">
      <c r="B92" s="4"/>
      <c r="C92" s="4"/>
      <c r="D92" s="44"/>
      <c r="E92" s="4"/>
      <c r="F92" s="4"/>
      <c r="G92" s="4"/>
      <c r="H92" s="4"/>
      <c r="I92" s="4"/>
      <c r="J92" s="4"/>
      <c r="K92" s="4"/>
      <c r="L92" s="4"/>
      <c r="M92" s="4"/>
      <c r="N92" s="4"/>
      <c r="O92" s="4"/>
      <c r="P92" s="4"/>
    </row>
    <row r="93" spans="2:16" ht="15.75">
      <c r="B93" s="4"/>
      <c r="C93" s="4"/>
      <c r="D93" s="44"/>
      <c r="E93" s="4"/>
      <c r="F93" s="4"/>
      <c r="G93" s="4"/>
      <c r="H93" s="4"/>
      <c r="I93" s="4"/>
      <c r="J93" s="4"/>
      <c r="K93" s="4"/>
      <c r="L93" s="4"/>
      <c r="M93" s="4"/>
      <c r="N93" s="4"/>
      <c r="O93" s="4"/>
      <c r="P93" s="4"/>
    </row>
    <row r="94" spans="2:16" ht="15.75">
      <c r="B94" s="4"/>
      <c r="C94" s="4"/>
      <c r="D94" s="44"/>
      <c r="E94" s="4"/>
      <c r="F94" s="4"/>
      <c r="G94" s="4"/>
      <c r="H94" s="4"/>
      <c r="I94" s="4"/>
      <c r="J94" s="4"/>
      <c r="K94" s="4"/>
      <c r="L94" s="4"/>
      <c r="M94" s="4"/>
      <c r="N94" s="4"/>
      <c r="O94" s="4"/>
      <c r="P94" s="4"/>
    </row>
    <row r="95" spans="2:16" ht="15.75">
      <c r="B95" s="4"/>
      <c r="C95" s="4"/>
      <c r="D95" s="44"/>
      <c r="E95" s="4"/>
      <c r="F95" s="4"/>
      <c r="G95" s="4"/>
      <c r="H95" s="4"/>
      <c r="I95" s="4"/>
      <c r="J95" s="4"/>
      <c r="K95" s="4"/>
      <c r="L95" s="4"/>
      <c r="M95" s="4"/>
      <c r="N95" s="4"/>
      <c r="O95" s="4"/>
      <c r="P95" s="4"/>
    </row>
    <row r="96" spans="2:16" ht="15.75">
      <c r="B96" s="4"/>
      <c r="C96" s="4"/>
      <c r="D96" s="44"/>
      <c r="E96" s="4"/>
      <c r="F96" s="4"/>
      <c r="G96" s="4"/>
      <c r="H96" s="4"/>
      <c r="I96" s="4"/>
      <c r="J96" s="4"/>
      <c r="K96" s="4"/>
      <c r="L96" s="4"/>
      <c r="M96" s="4"/>
      <c r="N96" s="4"/>
      <c r="O96" s="4"/>
      <c r="P96" s="4"/>
    </row>
    <row r="97" spans="2:16" ht="15.75">
      <c r="B97" s="4"/>
      <c r="C97" s="4"/>
      <c r="D97" s="44"/>
      <c r="E97" s="4"/>
      <c r="F97" s="4"/>
      <c r="G97" s="4"/>
      <c r="H97" s="4"/>
      <c r="I97" s="4"/>
      <c r="J97" s="4"/>
      <c r="K97" s="4"/>
      <c r="L97" s="4"/>
      <c r="M97" s="4"/>
      <c r="N97" s="4"/>
      <c r="O97" s="4"/>
      <c r="P97" s="4"/>
    </row>
    <row r="98" spans="2:16" ht="15.75">
      <c r="B98" s="4"/>
      <c r="C98" s="4"/>
      <c r="D98" s="44"/>
      <c r="E98" s="4"/>
      <c r="F98" s="4"/>
      <c r="G98" s="4"/>
      <c r="H98" s="4"/>
      <c r="I98" s="4"/>
      <c r="J98" s="4"/>
      <c r="K98" s="4"/>
      <c r="L98" s="4"/>
      <c r="M98" s="4"/>
      <c r="N98" s="4"/>
      <c r="O98" s="4"/>
      <c r="P98" s="4"/>
    </row>
  </sheetData>
  <sheetProtection/>
  <mergeCells count="21">
    <mergeCell ref="O7:O8"/>
    <mergeCell ref="T7:T8"/>
    <mergeCell ref="P7:P8"/>
    <mergeCell ref="Q7:Q8"/>
    <mergeCell ref="R7:R8"/>
    <mergeCell ref="S7:S8"/>
    <mergeCell ref="B5:H5"/>
    <mergeCell ref="B7:B8"/>
    <mergeCell ref="C7:C8"/>
    <mergeCell ref="H7:H8"/>
    <mergeCell ref="D7:D8"/>
    <mergeCell ref="I7:I8"/>
    <mergeCell ref="E7:E8"/>
    <mergeCell ref="F7:G7"/>
    <mergeCell ref="B44:C44"/>
    <mergeCell ref="E44:H44"/>
    <mergeCell ref="C42:F42"/>
    <mergeCell ref="M7:M8"/>
    <mergeCell ref="N7:N8"/>
    <mergeCell ref="K7:K8"/>
    <mergeCell ref="L7:L8"/>
  </mergeCells>
  <printOptions/>
  <pageMargins left="0.75" right="0.75" top="1" bottom="1" header="0.5" footer="0.5"/>
  <pageSetup fitToHeight="1" fitToWidth="1" orientation="portrait" scale="46"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A1:Q30"/>
  <sheetViews>
    <sheetView zoomScale="75" zoomScaleNormal="75" zoomScaleSheetLayoutView="86" zoomScalePageLayoutView="0" workbookViewId="0" topLeftCell="A1">
      <selection activeCell="A1" sqref="A1:IV1"/>
    </sheetView>
  </sheetViews>
  <sheetFormatPr defaultColWidth="9.140625" defaultRowHeight="12.75"/>
  <cols>
    <col min="1" max="1" width="9.140625" style="2" customWidth="1"/>
    <col min="2" max="2" width="50.7109375" style="2" customWidth="1"/>
    <col min="3" max="3" width="41.7109375" style="2" bestFit="1" customWidth="1"/>
    <col min="4" max="4" width="43.57421875" style="2" bestFit="1" customWidth="1"/>
    <col min="5" max="5" width="35.00390625" style="4" customWidth="1"/>
    <col min="6" max="6" width="14.7109375" style="4" customWidth="1"/>
    <col min="7" max="7" width="15.8515625" style="4" customWidth="1"/>
    <col min="8" max="8" width="12.28125" style="2" customWidth="1"/>
    <col min="9" max="9" width="13.421875" style="2" customWidth="1"/>
    <col min="10" max="10" width="11.28125" style="2" customWidth="1"/>
    <col min="11" max="11" width="12.421875" style="2" customWidth="1"/>
    <col min="12" max="12" width="14.421875" style="2" customWidth="1"/>
    <col min="13" max="13" width="15.140625" style="2" customWidth="1"/>
    <col min="14" max="14" width="11.28125" style="2" customWidth="1"/>
    <col min="15" max="15" width="13.140625" style="2" customWidth="1"/>
    <col min="16" max="16" width="13.00390625" style="2" customWidth="1"/>
    <col min="17" max="17" width="14.140625" style="2" customWidth="1"/>
    <col min="18" max="18" width="26.57421875" style="2" customWidth="1"/>
    <col min="19" max="16384" width="9.140625" style="2" customWidth="1"/>
  </cols>
  <sheetData>
    <row r="1" ht="15.75">
      <c r="E1" s="11" t="s">
        <v>620</v>
      </c>
    </row>
    <row r="2" spans="1:7" s="10" customFormat="1" ht="15.75">
      <c r="A2" s="522" t="s">
        <v>813</v>
      </c>
      <c r="B2" s="523"/>
      <c r="E2" s="39"/>
      <c r="F2" s="39"/>
      <c r="G2" s="39"/>
    </row>
    <row r="3" spans="1:7" s="10" customFormat="1" ht="15.75">
      <c r="A3" s="522" t="s">
        <v>748</v>
      </c>
      <c r="B3" s="523"/>
      <c r="E3" s="39"/>
      <c r="F3" s="39"/>
      <c r="G3" s="39"/>
    </row>
    <row r="6" spans="1:7" ht="18.75">
      <c r="A6" s="617" t="s">
        <v>42</v>
      </c>
      <c r="B6" s="617"/>
      <c r="C6" s="617"/>
      <c r="D6" s="617"/>
      <c r="E6" s="617"/>
      <c r="F6" s="40"/>
      <c r="G6" s="40"/>
    </row>
    <row r="7" spans="2:6" ht="16.5" customHeight="1" thickBot="1">
      <c r="B7" s="14"/>
      <c r="C7" s="14"/>
      <c r="D7" s="14"/>
      <c r="E7" s="14"/>
      <c r="F7" s="13"/>
    </row>
    <row r="8" spans="1:17" ht="25.5" customHeight="1">
      <c r="A8" s="602" t="s">
        <v>7</v>
      </c>
      <c r="B8" s="604" t="s">
        <v>177</v>
      </c>
      <c r="C8" s="592" t="s">
        <v>124</v>
      </c>
      <c r="D8" s="592" t="s">
        <v>123</v>
      </c>
      <c r="E8" s="620" t="s">
        <v>627</v>
      </c>
      <c r="F8" s="38"/>
      <c r="G8" s="38"/>
      <c r="H8" s="607"/>
      <c r="I8" s="608"/>
      <c r="J8" s="607"/>
      <c r="K8" s="608"/>
      <c r="L8" s="607"/>
      <c r="M8" s="608"/>
      <c r="N8" s="607"/>
      <c r="O8" s="608"/>
      <c r="P8" s="608"/>
      <c r="Q8" s="608"/>
    </row>
    <row r="9" spans="1:17" ht="36.75" customHeight="1" thickBot="1">
      <c r="A9" s="603"/>
      <c r="B9" s="619"/>
      <c r="C9" s="593"/>
      <c r="D9" s="593"/>
      <c r="E9" s="621"/>
      <c r="F9" s="37"/>
      <c r="G9" s="38"/>
      <c r="H9" s="607"/>
      <c r="I9" s="607"/>
      <c r="J9" s="607"/>
      <c r="K9" s="607"/>
      <c r="L9" s="607"/>
      <c r="M9" s="608"/>
      <c r="N9" s="607"/>
      <c r="O9" s="608"/>
      <c r="P9" s="608"/>
      <c r="Q9" s="608"/>
    </row>
    <row r="10" spans="1:17" s="52" customFormat="1" ht="36.75" customHeight="1">
      <c r="A10" s="346"/>
      <c r="B10" s="345" t="s">
        <v>789</v>
      </c>
      <c r="C10" s="347">
        <v>39</v>
      </c>
      <c r="D10" s="347">
        <v>8</v>
      </c>
      <c r="E10" s="348">
        <v>4</v>
      </c>
      <c r="F10" s="72"/>
      <c r="G10" s="72"/>
      <c r="H10" s="73"/>
      <c r="I10" s="73"/>
      <c r="J10" s="73"/>
      <c r="K10" s="73"/>
      <c r="L10" s="73"/>
      <c r="M10" s="57"/>
      <c r="N10" s="73"/>
      <c r="O10" s="57"/>
      <c r="P10" s="57"/>
      <c r="Q10" s="57"/>
    </row>
    <row r="11" spans="1:17" s="52" customFormat="1" ht="18.75">
      <c r="A11" s="349" t="s">
        <v>59</v>
      </c>
      <c r="B11" s="74" t="s">
        <v>21</v>
      </c>
      <c r="C11" s="51"/>
      <c r="D11" s="51"/>
      <c r="E11" s="350"/>
      <c r="F11" s="53"/>
      <c r="G11" s="53"/>
      <c r="H11" s="53"/>
      <c r="I11" s="53"/>
      <c r="J11" s="53"/>
      <c r="K11" s="53"/>
      <c r="L11" s="53"/>
      <c r="M11" s="53"/>
      <c r="N11" s="53"/>
      <c r="O11" s="53"/>
      <c r="P11" s="53"/>
      <c r="Q11" s="53"/>
    </row>
    <row r="12" spans="1:17" s="52" customFormat="1" ht="18.75">
      <c r="A12" s="349" t="s">
        <v>60</v>
      </c>
      <c r="B12" s="75" t="s">
        <v>744</v>
      </c>
      <c r="C12" s="435"/>
      <c r="D12" s="435"/>
      <c r="E12" s="413"/>
      <c r="F12" s="53"/>
      <c r="G12" s="53"/>
      <c r="H12" s="53"/>
      <c r="I12" s="53"/>
      <c r="J12" s="53"/>
      <c r="K12" s="53"/>
      <c r="L12" s="53"/>
      <c r="M12" s="53"/>
      <c r="N12" s="53"/>
      <c r="O12" s="53"/>
      <c r="P12" s="53"/>
      <c r="Q12" s="53"/>
    </row>
    <row r="13" spans="1:17" s="52" customFormat="1" ht="18.75">
      <c r="A13" s="349" t="s">
        <v>61</v>
      </c>
      <c r="B13" s="75" t="s">
        <v>745</v>
      </c>
      <c r="C13" s="51"/>
      <c r="D13" s="435">
        <v>1</v>
      </c>
      <c r="E13" s="413"/>
      <c r="F13" s="53"/>
      <c r="G13" s="53"/>
      <c r="H13" s="53"/>
      <c r="I13" s="53"/>
      <c r="J13" s="53"/>
      <c r="K13" s="53"/>
      <c r="L13" s="53"/>
      <c r="M13" s="53"/>
      <c r="N13" s="53"/>
      <c r="O13" s="53"/>
      <c r="P13" s="53"/>
      <c r="Q13" s="53"/>
    </row>
    <row r="14" spans="1:17" s="52" customFormat="1" ht="18.75">
      <c r="A14" s="349" t="s">
        <v>62</v>
      </c>
      <c r="B14" s="75" t="s">
        <v>763</v>
      </c>
      <c r="C14" s="435"/>
      <c r="D14" s="51"/>
      <c r="E14" s="350"/>
      <c r="F14" s="53"/>
      <c r="G14" s="53"/>
      <c r="H14" s="53"/>
      <c r="I14" s="53"/>
      <c r="J14" s="53"/>
      <c r="K14" s="53"/>
      <c r="L14" s="53"/>
      <c r="M14" s="53"/>
      <c r="N14" s="53"/>
      <c r="O14" s="53"/>
      <c r="P14" s="53"/>
      <c r="Q14" s="53"/>
    </row>
    <row r="15" spans="1:17" s="52" customFormat="1" ht="18.75">
      <c r="A15" s="349" t="s">
        <v>63</v>
      </c>
      <c r="B15" s="75" t="s">
        <v>764</v>
      </c>
      <c r="C15" s="435"/>
      <c r="D15" s="51"/>
      <c r="E15" s="350"/>
      <c r="F15" s="53"/>
      <c r="G15" s="53"/>
      <c r="H15" s="53"/>
      <c r="I15" s="53"/>
      <c r="J15" s="53"/>
      <c r="K15" s="53"/>
      <c r="L15" s="53"/>
      <c r="M15" s="53"/>
      <c r="N15" s="53"/>
      <c r="O15" s="53"/>
      <c r="P15" s="53"/>
      <c r="Q15" s="53"/>
    </row>
    <row r="16" spans="1:17" s="52" customFormat="1" ht="13.5" customHeight="1">
      <c r="A16" s="351"/>
      <c r="B16" s="75"/>
      <c r="C16" s="51"/>
      <c r="D16" s="51"/>
      <c r="E16" s="350"/>
      <c r="F16" s="53"/>
      <c r="G16" s="53"/>
      <c r="H16" s="53"/>
      <c r="I16" s="53"/>
      <c r="J16" s="53"/>
      <c r="K16" s="53"/>
      <c r="L16" s="53"/>
      <c r="M16" s="53"/>
      <c r="N16" s="53"/>
      <c r="O16" s="53"/>
      <c r="P16" s="53"/>
      <c r="Q16" s="53"/>
    </row>
    <row r="17" spans="1:17" s="52" customFormat="1" ht="18.75">
      <c r="A17" s="349" t="s">
        <v>64</v>
      </c>
      <c r="B17" s="74" t="s">
        <v>22</v>
      </c>
      <c r="C17" s="51"/>
      <c r="D17" s="51"/>
      <c r="E17" s="350"/>
      <c r="F17" s="53"/>
      <c r="G17" s="53"/>
      <c r="H17" s="53"/>
      <c r="I17" s="53"/>
      <c r="J17" s="53"/>
      <c r="K17" s="53"/>
      <c r="L17" s="53"/>
      <c r="M17" s="53"/>
      <c r="N17" s="53"/>
      <c r="O17" s="53"/>
      <c r="P17" s="53"/>
      <c r="Q17" s="53"/>
    </row>
    <row r="18" spans="1:17" s="52" customFormat="1" ht="18.75">
      <c r="A18" s="349" t="s">
        <v>65</v>
      </c>
      <c r="B18" s="50" t="s">
        <v>746</v>
      </c>
      <c r="C18" s="435">
        <v>1</v>
      </c>
      <c r="D18" s="435"/>
      <c r="E18" s="413"/>
      <c r="F18" s="53"/>
      <c r="G18" s="53"/>
      <c r="H18" s="53"/>
      <c r="I18" s="53"/>
      <c r="J18" s="53"/>
      <c r="K18" s="53"/>
      <c r="L18" s="53"/>
      <c r="M18" s="53"/>
      <c r="N18" s="53"/>
      <c r="O18" s="53"/>
      <c r="P18" s="53"/>
      <c r="Q18" s="53"/>
    </row>
    <row r="19" spans="1:17" s="52" customFormat="1" ht="37.5">
      <c r="A19" s="349" t="s">
        <v>66</v>
      </c>
      <c r="B19" s="50" t="s">
        <v>760</v>
      </c>
      <c r="C19" s="51"/>
      <c r="D19" s="435"/>
      <c r="E19" s="350"/>
      <c r="F19" s="53"/>
      <c r="G19" s="53"/>
      <c r="H19" s="53"/>
      <c r="I19" s="53"/>
      <c r="J19" s="53"/>
      <c r="K19" s="53"/>
      <c r="L19" s="53"/>
      <c r="M19" s="53"/>
      <c r="N19" s="53"/>
      <c r="O19" s="53"/>
      <c r="P19" s="53"/>
      <c r="Q19" s="53"/>
    </row>
    <row r="20" spans="1:17" s="52" customFormat="1" ht="37.5">
      <c r="A20" s="349" t="s">
        <v>67</v>
      </c>
      <c r="B20" s="50" t="s">
        <v>761</v>
      </c>
      <c r="C20" s="51"/>
      <c r="D20" s="435"/>
      <c r="E20" s="413"/>
      <c r="F20" s="53"/>
      <c r="G20" s="53"/>
      <c r="H20" s="53"/>
      <c r="I20" s="53"/>
      <c r="J20" s="53"/>
      <c r="K20" s="53"/>
      <c r="L20" s="53"/>
      <c r="M20" s="53"/>
      <c r="N20" s="53"/>
      <c r="O20" s="53"/>
      <c r="P20" s="53"/>
      <c r="Q20" s="53"/>
    </row>
    <row r="21" spans="1:17" s="52" customFormat="1" ht="18.75">
      <c r="A21" s="349" t="s">
        <v>152</v>
      </c>
      <c r="B21" s="50" t="s">
        <v>762</v>
      </c>
      <c r="C21" s="51"/>
      <c r="D21" s="435"/>
      <c r="E21" s="350"/>
      <c r="F21" s="53"/>
      <c r="G21" s="53"/>
      <c r="H21" s="53"/>
      <c r="I21" s="53"/>
      <c r="J21" s="53"/>
      <c r="K21" s="53"/>
      <c r="L21" s="53"/>
      <c r="M21" s="53"/>
      <c r="N21" s="53"/>
      <c r="O21" s="53"/>
      <c r="P21" s="53"/>
      <c r="Q21" s="53"/>
    </row>
    <row r="22" spans="1:17" s="35" customFormat="1" ht="36.75" customHeight="1" thickBot="1">
      <c r="A22" s="352"/>
      <c r="B22" s="353" t="s">
        <v>811</v>
      </c>
      <c r="C22" s="415">
        <v>40</v>
      </c>
      <c r="D22" s="415">
        <v>7</v>
      </c>
      <c r="E22" s="414">
        <v>4</v>
      </c>
      <c r="F22" s="76"/>
      <c r="G22" s="76"/>
      <c r="H22" s="76"/>
      <c r="I22" s="76"/>
      <c r="J22" s="76"/>
      <c r="K22" s="76"/>
      <c r="L22" s="76"/>
      <c r="M22" s="76"/>
      <c r="N22" s="76"/>
      <c r="O22" s="76"/>
      <c r="P22" s="76"/>
      <c r="Q22" s="76"/>
    </row>
    <row r="23" spans="1:17" s="52" customFormat="1" ht="18.75">
      <c r="A23" s="77"/>
      <c r="B23" s="78"/>
      <c r="C23" s="53"/>
      <c r="D23" s="53"/>
      <c r="E23" s="53"/>
      <c r="F23" s="53"/>
      <c r="G23" s="53"/>
      <c r="H23" s="53"/>
      <c r="I23" s="53"/>
      <c r="J23" s="53"/>
      <c r="K23" s="53"/>
      <c r="L23" s="53"/>
      <c r="M23" s="53"/>
      <c r="N23" s="53"/>
      <c r="O23" s="53"/>
      <c r="P23" s="53"/>
      <c r="Q23" s="53"/>
    </row>
    <row r="24" spans="5:17" s="52" customFormat="1" ht="18.75">
      <c r="E24" s="53"/>
      <c r="F24" s="53"/>
      <c r="G24" s="53"/>
      <c r="H24" s="53"/>
      <c r="I24" s="53"/>
      <c r="J24" s="53"/>
      <c r="K24" s="53"/>
      <c r="L24" s="53"/>
      <c r="M24" s="53"/>
      <c r="N24" s="53"/>
      <c r="O24" s="53"/>
      <c r="P24" s="53"/>
      <c r="Q24" s="53"/>
    </row>
    <row r="25" spans="2:17" s="52" customFormat="1" ht="18.75">
      <c r="B25" s="52" t="s">
        <v>643</v>
      </c>
      <c r="E25" s="53"/>
      <c r="F25" s="53"/>
      <c r="G25" s="53"/>
      <c r="H25" s="53"/>
      <c r="I25" s="53"/>
      <c r="J25" s="53"/>
      <c r="K25" s="53"/>
      <c r="L25" s="53"/>
      <c r="M25" s="53"/>
      <c r="N25" s="53"/>
      <c r="O25" s="53"/>
      <c r="P25" s="53"/>
      <c r="Q25" s="53"/>
    </row>
    <row r="26" spans="2:17" s="52" customFormat="1" ht="18.75">
      <c r="B26" s="52" t="s">
        <v>644</v>
      </c>
      <c r="E26" s="53"/>
      <c r="F26" s="53"/>
      <c r="G26" s="53"/>
      <c r="H26" s="53"/>
      <c r="I26" s="53"/>
      <c r="J26" s="53"/>
      <c r="K26" s="53"/>
      <c r="L26" s="53"/>
      <c r="M26" s="53"/>
      <c r="N26" s="53"/>
      <c r="O26" s="53"/>
      <c r="P26" s="53"/>
      <c r="Q26" s="53"/>
    </row>
    <row r="27" spans="5:17" s="52" customFormat="1" ht="18.75">
      <c r="E27" s="53"/>
      <c r="F27" s="53"/>
      <c r="G27" s="53"/>
      <c r="H27" s="53"/>
      <c r="I27" s="53"/>
      <c r="J27" s="53"/>
      <c r="K27" s="53"/>
      <c r="L27" s="53"/>
      <c r="M27" s="53"/>
      <c r="N27" s="53"/>
      <c r="O27" s="53"/>
      <c r="P27" s="53"/>
      <c r="Q27" s="53"/>
    </row>
    <row r="28" spans="5:17" s="52" customFormat="1" ht="18.75" customHeight="1">
      <c r="E28" s="53"/>
      <c r="F28" s="53"/>
      <c r="G28" s="53"/>
      <c r="H28" s="53"/>
      <c r="I28" s="53"/>
      <c r="J28" s="53"/>
      <c r="K28" s="53"/>
      <c r="L28" s="53"/>
      <c r="M28" s="53"/>
      <c r="N28" s="53"/>
      <c r="O28" s="53"/>
      <c r="P28" s="53"/>
      <c r="Q28" s="53"/>
    </row>
    <row r="29" spans="1:17" s="52" customFormat="1" ht="18.75">
      <c r="A29" s="52" t="s">
        <v>178</v>
      </c>
      <c r="B29" s="54" t="s">
        <v>790</v>
      </c>
      <c r="D29" s="618" t="s">
        <v>638</v>
      </c>
      <c r="E29" s="618"/>
      <c r="F29" s="618"/>
      <c r="G29" s="53"/>
      <c r="H29" s="53"/>
      <c r="I29" s="53"/>
      <c r="J29" s="53"/>
      <c r="K29" s="53"/>
      <c r="L29" s="53"/>
      <c r="M29" s="53"/>
      <c r="N29" s="53"/>
      <c r="O29" s="53"/>
      <c r="P29" s="53"/>
      <c r="Q29" s="53"/>
    </row>
    <row r="30" spans="3:17" ht="18.75">
      <c r="C30" s="55" t="s">
        <v>55</v>
      </c>
      <c r="H30" s="4"/>
      <c r="I30" s="4"/>
      <c r="J30" s="4"/>
      <c r="K30" s="4"/>
      <c r="L30" s="4"/>
      <c r="M30" s="4"/>
      <c r="N30" s="4"/>
      <c r="O30" s="4"/>
      <c r="P30" s="4"/>
      <c r="Q30" s="4"/>
    </row>
  </sheetData>
  <sheetProtection/>
  <mergeCells count="17">
    <mergeCell ref="Q8:Q9"/>
    <mergeCell ref="J8:J9"/>
    <mergeCell ref="K8:K9"/>
    <mergeCell ref="L8:L9"/>
    <mergeCell ref="M8:M9"/>
    <mergeCell ref="P8:P9"/>
    <mergeCell ref="N8:N9"/>
    <mergeCell ref="O8:O9"/>
    <mergeCell ref="A6:E6"/>
    <mergeCell ref="D29:F29"/>
    <mergeCell ref="H8:H9"/>
    <mergeCell ref="I8:I9"/>
    <mergeCell ref="A8:A9"/>
    <mergeCell ref="B8:B9"/>
    <mergeCell ref="C8:C9"/>
    <mergeCell ref="D8:D9"/>
    <mergeCell ref="E8:E9"/>
  </mergeCells>
  <printOptions/>
  <pageMargins left="0.47" right="0.38" top="1" bottom="1" header="0.5" footer="0.5"/>
  <pageSetup fitToHeight="1" fitToWidth="1" orientation="landscape" scale="73" r:id="rId1"/>
  <ignoredErrors>
    <ignoredError sqref="A11:A19"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A1:U78"/>
  <sheetViews>
    <sheetView zoomScale="75" zoomScaleNormal="75" zoomScalePageLayoutView="0" workbookViewId="0" topLeftCell="A1">
      <selection activeCell="A1" sqref="A1:B2"/>
    </sheetView>
  </sheetViews>
  <sheetFormatPr defaultColWidth="7.8515625" defaultRowHeight="12.75"/>
  <cols>
    <col min="1" max="1" width="5.7109375" style="523" customWidth="1"/>
    <col min="2" max="2" width="28.28125" style="523" customWidth="1"/>
    <col min="3" max="3" width="10.28125" style="523" customWidth="1"/>
    <col min="4" max="5" width="10.57421875" style="524" customWidth="1"/>
    <col min="6" max="6" width="11.00390625" style="524" customWidth="1"/>
    <col min="7" max="7" width="4.57421875" style="523" customWidth="1"/>
    <col min="8" max="8" width="4.421875" style="523" customWidth="1"/>
    <col min="9" max="9" width="4.00390625" style="523" customWidth="1"/>
    <col min="10" max="10" width="5.00390625" style="523" customWidth="1"/>
    <col min="11" max="11" width="5.140625" style="523" customWidth="1"/>
    <col min="12" max="12" width="3.7109375" style="523" customWidth="1"/>
    <col min="13" max="13" width="2.8515625" style="523" customWidth="1"/>
    <col min="14" max="14" width="3.421875" style="523" customWidth="1"/>
    <col min="15" max="15" width="4.7109375" style="523" customWidth="1"/>
    <col min="16" max="16" width="7.8515625" style="523" customWidth="1"/>
    <col min="17" max="17" width="7.8515625" style="526" customWidth="1"/>
    <col min="18" max="16384" width="7.8515625" style="523" customWidth="1"/>
  </cols>
  <sheetData>
    <row r="1" spans="1:16" ht="15">
      <c r="A1" s="522" t="s">
        <v>813</v>
      </c>
      <c r="P1" s="525" t="s">
        <v>814</v>
      </c>
    </row>
    <row r="2" ht="15">
      <c r="A2" s="522" t="s">
        <v>748</v>
      </c>
    </row>
    <row r="3" spans="1:16" ht="15">
      <c r="A3" s="630" t="s">
        <v>815</v>
      </c>
      <c r="B3" s="630"/>
      <c r="C3" s="630"/>
      <c r="D3" s="630"/>
      <c r="E3" s="630"/>
      <c r="F3" s="630"/>
      <c r="G3" s="630"/>
      <c r="H3" s="630"/>
      <c r="I3" s="630"/>
      <c r="J3" s="630"/>
      <c r="K3" s="630"/>
      <c r="L3" s="630"/>
      <c r="M3" s="630"/>
      <c r="N3" s="630"/>
      <c r="O3" s="630"/>
      <c r="P3" s="630"/>
    </row>
    <row r="4" ht="15.75" thickBot="1">
      <c r="D4" s="527"/>
    </row>
    <row r="5" spans="1:17" ht="15">
      <c r="A5" s="631" t="s">
        <v>816</v>
      </c>
      <c r="B5" s="634" t="s">
        <v>817</v>
      </c>
      <c r="C5" s="636" t="s">
        <v>818</v>
      </c>
      <c r="D5" s="634" t="s">
        <v>819</v>
      </c>
      <c r="E5" s="634"/>
      <c r="F5" s="634"/>
      <c r="G5" s="634"/>
      <c r="H5" s="634"/>
      <c r="I5" s="634"/>
      <c r="J5" s="634"/>
      <c r="K5" s="634"/>
      <c r="L5" s="634"/>
      <c r="M5" s="634"/>
      <c r="N5" s="634"/>
      <c r="O5" s="634"/>
      <c r="P5" s="528" t="s">
        <v>820</v>
      </c>
      <c r="Q5" s="529"/>
    </row>
    <row r="6" spans="1:16" ht="16.5" customHeight="1">
      <c r="A6" s="632"/>
      <c r="B6" s="635"/>
      <c r="C6" s="637"/>
      <c r="D6" s="638" t="s">
        <v>821</v>
      </c>
      <c r="E6" s="638" t="s">
        <v>822</v>
      </c>
      <c r="F6" s="638" t="s">
        <v>823</v>
      </c>
      <c r="G6" s="626" t="s">
        <v>824</v>
      </c>
      <c r="H6" s="626" t="s">
        <v>825</v>
      </c>
      <c r="I6" s="626" t="s">
        <v>826</v>
      </c>
      <c r="J6" s="626" t="s">
        <v>827</v>
      </c>
      <c r="K6" s="626" t="s">
        <v>828</v>
      </c>
      <c r="L6" s="626" t="s">
        <v>829</v>
      </c>
      <c r="M6" s="626" t="s">
        <v>830</v>
      </c>
      <c r="N6" s="626" t="s">
        <v>831</v>
      </c>
      <c r="O6" s="626" t="s">
        <v>832</v>
      </c>
      <c r="P6" s="530" t="s">
        <v>833</v>
      </c>
    </row>
    <row r="7" spans="1:16" ht="49.5" customHeight="1">
      <c r="A7" s="633"/>
      <c r="B7" s="635"/>
      <c r="C7" s="637"/>
      <c r="D7" s="638"/>
      <c r="E7" s="638"/>
      <c r="F7" s="638"/>
      <c r="G7" s="626"/>
      <c r="H7" s="626"/>
      <c r="I7" s="626"/>
      <c r="J7" s="626"/>
      <c r="K7" s="626"/>
      <c r="L7" s="626"/>
      <c r="M7" s="626"/>
      <c r="N7" s="626"/>
      <c r="O7" s="626"/>
      <c r="P7" s="530" t="s">
        <v>834</v>
      </c>
    </row>
    <row r="8" spans="1:16" ht="15.75" customHeight="1">
      <c r="A8" s="531" t="s">
        <v>59</v>
      </c>
      <c r="B8" s="532" t="s">
        <v>835</v>
      </c>
      <c r="C8" s="533"/>
      <c r="D8" s="533"/>
      <c r="E8" s="533"/>
      <c r="F8" s="533"/>
      <c r="G8" s="533"/>
      <c r="H8" s="533"/>
      <c r="I8" s="533"/>
      <c r="J8" s="533"/>
      <c r="K8" s="533"/>
      <c r="L8" s="533"/>
      <c r="M8" s="533"/>
      <c r="N8" s="533"/>
      <c r="O8" s="533"/>
      <c r="P8" s="530"/>
    </row>
    <row r="9" spans="1:16" ht="32.25" customHeight="1">
      <c r="A9" s="534"/>
      <c r="B9" s="535" t="s">
        <v>836</v>
      </c>
      <c r="C9" s="536">
        <v>39.33</v>
      </c>
      <c r="D9" s="536">
        <v>39.33</v>
      </c>
      <c r="E9" s="536">
        <v>39.33</v>
      </c>
      <c r="F9" s="536">
        <v>39.33</v>
      </c>
      <c r="G9" s="536"/>
      <c r="H9" s="536"/>
      <c r="I9" s="536"/>
      <c r="J9" s="536"/>
      <c r="K9" s="536"/>
      <c r="L9" s="536"/>
      <c r="M9" s="536"/>
      <c r="N9" s="536"/>
      <c r="O9" s="536"/>
      <c r="P9" s="537"/>
    </row>
    <row r="10" spans="1:21" ht="31.5" customHeight="1">
      <c r="A10" s="538"/>
      <c r="B10" s="535" t="s">
        <v>837</v>
      </c>
      <c r="C10" s="536">
        <v>39.33</v>
      </c>
      <c r="D10" s="536">
        <v>39.33</v>
      </c>
      <c r="E10" s="536">
        <v>39.33</v>
      </c>
      <c r="F10" s="536">
        <v>39.33</v>
      </c>
      <c r="G10" s="536"/>
      <c r="H10" s="536"/>
      <c r="I10" s="536"/>
      <c r="J10" s="536"/>
      <c r="K10" s="536"/>
      <c r="L10" s="536"/>
      <c r="M10" s="536"/>
      <c r="N10" s="536"/>
      <c r="O10" s="536"/>
      <c r="P10" s="537"/>
      <c r="R10" s="526"/>
      <c r="S10" s="526"/>
      <c r="T10" s="526"/>
      <c r="U10" s="526"/>
    </row>
    <row r="11" spans="1:21" ht="15">
      <c r="A11" s="627" t="s">
        <v>60</v>
      </c>
      <c r="B11" s="532" t="s">
        <v>838</v>
      </c>
      <c r="C11" s="533"/>
      <c r="D11" s="533"/>
      <c r="E11" s="533"/>
      <c r="F11" s="533"/>
      <c r="G11" s="533"/>
      <c r="H11" s="533"/>
      <c r="I11" s="533"/>
      <c r="J11" s="533"/>
      <c r="K11" s="533"/>
      <c r="L11" s="533"/>
      <c r="M11" s="533"/>
      <c r="N11" s="533"/>
      <c r="O11" s="533"/>
      <c r="P11" s="537"/>
      <c r="Q11" s="539"/>
      <c r="R11" s="526"/>
      <c r="S11" s="526"/>
      <c r="T11" s="526"/>
      <c r="U11" s="526"/>
    </row>
    <row r="12" spans="1:21" ht="16.5" customHeight="1">
      <c r="A12" s="628"/>
      <c r="B12" s="535" t="s">
        <v>839</v>
      </c>
      <c r="C12" s="536">
        <v>78.68</v>
      </c>
      <c r="D12" s="536">
        <v>78.68</v>
      </c>
      <c r="E12" s="536">
        <v>78.68</v>
      </c>
      <c r="F12" s="536">
        <v>78.68</v>
      </c>
      <c r="G12" s="536"/>
      <c r="H12" s="536"/>
      <c r="I12" s="536"/>
      <c r="J12" s="536"/>
      <c r="K12" s="536"/>
      <c r="L12" s="536"/>
      <c r="M12" s="536"/>
      <c r="N12" s="536"/>
      <c r="O12" s="536"/>
      <c r="P12" s="537"/>
      <c r="R12" s="526"/>
      <c r="S12" s="540"/>
      <c r="T12" s="526"/>
      <c r="U12" s="526"/>
    </row>
    <row r="13" spans="1:21" ht="17.25" customHeight="1">
      <c r="A13" s="629"/>
      <c r="B13" s="535" t="s">
        <v>840</v>
      </c>
      <c r="C13" s="536">
        <v>59.01</v>
      </c>
      <c r="D13" s="536">
        <v>59.01</v>
      </c>
      <c r="E13" s="536">
        <v>59.01</v>
      </c>
      <c r="F13" s="536">
        <v>59.01</v>
      </c>
      <c r="G13" s="536"/>
      <c r="H13" s="536"/>
      <c r="I13" s="536"/>
      <c r="J13" s="536"/>
      <c r="K13" s="536"/>
      <c r="L13" s="536"/>
      <c r="M13" s="536"/>
      <c r="N13" s="536"/>
      <c r="O13" s="536"/>
      <c r="P13" s="537"/>
      <c r="R13" s="526"/>
      <c r="S13" s="540"/>
      <c r="T13" s="526"/>
      <c r="U13" s="526"/>
    </row>
    <row r="14" spans="1:21" ht="28.5" customHeight="1">
      <c r="A14" s="627" t="s">
        <v>61</v>
      </c>
      <c r="B14" s="532" t="s">
        <v>841</v>
      </c>
      <c r="C14" s="533"/>
      <c r="D14" s="533"/>
      <c r="E14" s="533"/>
      <c r="F14" s="533"/>
      <c r="G14" s="533"/>
      <c r="H14" s="533"/>
      <c r="I14" s="533"/>
      <c r="J14" s="533"/>
      <c r="K14" s="533"/>
      <c r="L14" s="533"/>
      <c r="M14" s="533"/>
      <c r="N14" s="533"/>
      <c r="O14" s="533"/>
      <c r="P14" s="537"/>
      <c r="R14" s="526"/>
      <c r="S14" s="526"/>
      <c r="T14" s="526"/>
      <c r="U14" s="526"/>
    </row>
    <row r="15" spans="1:21" ht="32.25" customHeight="1">
      <c r="A15" s="628"/>
      <c r="B15" s="535" t="s">
        <v>842</v>
      </c>
      <c r="C15" s="536">
        <v>19.68</v>
      </c>
      <c r="D15" s="536">
        <v>19.68</v>
      </c>
      <c r="E15" s="536">
        <v>19.68</v>
      </c>
      <c r="F15" s="536">
        <v>19.68</v>
      </c>
      <c r="G15" s="536"/>
      <c r="H15" s="536"/>
      <c r="I15" s="536"/>
      <c r="J15" s="536"/>
      <c r="K15" s="536"/>
      <c r="L15" s="536"/>
      <c r="M15" s="536"/>
      <c r="N15" s="536"/>
      <c r="O15" s="536"/>
      <c r="P15" s="537"/>
      <c r="R15" s="526"/>
      <c r="S15" s="526"/>
      <c r="T15" s="526"/>
      <c r="U15" s="526"/>
    </row>
    <row r="16" spans="1:21" ht="33" customHeight="1">
      <c r="A16" s="629"/>
      <c r="B16" s="535" t="s">
        <v>843</v>
      </c>
      <c r="C16" s="536">
        <v>39.33</v>
      </c>
      <c r="D16" s="536">
        <v>39.33</v>
      </c>
      <c r="E16" s="536">
        <v>39.33</v>
      </c>
      <c r="F16" s="536">
        <v>39.33</v>
      </c>
      <c r="G16" s="536"/>
      <c r="H16" s="536"/>
      <c r="I16" s="536"/>
      <c r="J16" s="536"/>
      <c r="K16" s="536"/>
      <c r="L16" s="536"/>
      <c r="M16" s="536"/>
      <c r="N16" s="536"/>
      <c r="O16" s="536"/>
      <c r="P16" s="537"/>
      <c r="R16" s="526"/>
      <c r="S16" s="526"/>
      <c r="T16" s="526"/>
      <c r="U16" s="526"/>
    </row>
    <row r="17" spans="1:21" ht="29.25" customHeight="1">
      <c r="A17" s="627" t="s">
        <v>62</v>
      </c>
      <c r="B17" s="532" t="s">
        <v>844</v>
      </c>
      <c r="C17" s="533"/>
      <c r="D17" s="533"/>
      <c r="E17" s="533"/>
      <c r="F17" s="533"/>
      <c r="G17" s="533"/>
      <c r="H17" s="533"/>
      <c r="I17" s="533"/>
      <c r="J17" s="533"/>
      <c r="K17" s="533"/>
      <c r="L17" s="533"/>
      <c r="M17" s="533"/>
      <c r="N17" s="533"/>
      <c r="O17" s="533"/>
      <c r="P17" s="537"/>
      <c r="R17" s="526"/>
      <c r="S17" s="526"/>
      <c r="T17" s="526"/>
      <c r="U17" s="526"/>
    </row>
    <row r="18" spans="1:21" ht="15">
      <c r="A18" s="628"/>
      <c r="B18" s="535" t="s">
        <v>839</v>
      </c>
      <c r="C18" s="536">
        <v>39.39</v>
      </c>
      <c r="D18" s="536">
        <v>39.39</v>
      </c>
      <c r="E18" s="536">
        <v>39.39</v>
      </c>
      <c r="F18" s="536">
        <v>39.39</v>
      </c>
      <c r="G18" s="536"/>
      <c r="H18" s="536"/>
      <c r="I18" s="536"/>
      <c r="J18" s="536"/>
      <c r="K18" s="536"/>
      <c r="L18" s="536"/>
      <c r="M18" s="536"/>
      <c r="N18" s="536"/>
      <c r="O18" s="536"/>
      <c r="P18" s="537"/>
      <c r="R18" s="526"/>
      <c r="S18" s="526"/>
      <c r="T18" s="526"/>
      <c r="U18" s="526"/>
    </row>
    <row r="19" spans="1:21" ht="17.25" customHeight="1">
      <c r="A19" s="629"/>
      <c r="B19" s="535" t="s">
        <v>840</v>
      </c>
      <c r="C19" s="536">
        <v>29.52</v>
      </c>
      <c r="D19" s="536">
        <v>29.52</v>
      </c>
      <c r="E19" s="536">
        <v>29.52</v>
      </c>
      <c r="F19" s="536">
        <v>29.52</v>
      </c>
      <c r="G19" s="536"/>
      <c r="H19" s="536"/>
      <c r="I19" s="536"/>
      <c r="J19" s="536"/>
      <c r="K19" s="536"/>
      <c r="L19" s="536"/>
      <c r="M19" s="536"/>
      <c r="N19" s="536"/>
      <c r="O19" s="536"/>
      <c r="P19" s="537"/>
      <c r="R19" s="526"/>
      <c r="S19" s="526"/>
      <c r="T19" s="526"/>
      <c r="U19" s="526"/>
    </row>
    <row r="20" spans="1:21" ht="29.25" customHeight="1">
      <c r="A20" s="627" t="s">
        <v>63</v>
      </c>
      <c r="B20" s="532" t="s">
        <v>845</v>
      </c>
      <c r="C20" s="533"/>
      <c r="D20" s="533"/>
      <c r="E20" s="533"/>
      <c r="F20" s="533"/>
      <c r="G20" s="533"/>
      <c r="H20" s="533"/>
      <c r="I20" s="533"/>
      <c r="J20" s="533"/>
      <c r="K20" s="533"/>
      <c r="L20" s="533"/>
      <c r="M20" s="533"/>
      <c r="N20" s="533"/>
      <c r="O20" s="533"/>
      <c r="P20" s="537"/>
      <c r="R20" s="526"/>
      <c r="S20" s="526"/>
      <c r="T20" s="526"/>
      <c r="U20" s="526"/>
    </row>
    <row r="21" spans="1:16" ht="15">
      <c r="A21" s="628"/>
      <c r="B21" s="535" t="s">
        <v>846</v>
      </c>
      <c r="C21" s="533">
        <v>37.21</v>
      </c>
      <c r="D21" s="533">
        <v>37.21</v>
      </c>
      <c r="E21" s="533">
        <v>37.21</v>
      </c>
      <c r="F21" s="533">
        <v>37.21</v>
      </c>
      <c r="G21" s="533"/>
      <c r="H21" s="533"/>
      <c r="I21" s="533"/>
      <c r="J21" s="533"/>
      <c r="K21" s="533"/>
      <c r="L21" s="533"/>
      <c r="M21" s="533"/>
      <c r="N21" s="533"/>
      <c r="O21" s="533"/>
      <c r="P21" s="537"/>
    </row>
    <row r="22" spans="1:16" ht="31.5" customHeight="1">
      <c r="A22" s="628"/>
      <c r="B22" s="535" t="s">
        <v>847</v>
      </c>
      <c r="C22" s="533">
        <v>37.21</v>
      </c>
      <c r="D22" s="533">
        <v>37.21</v>
      </c>
      <c r="E22" s="533">
        <v>37.21</v>
      </c>
      <c r="F22" s="533">
        <v>37.21</v>
      </c>
      <c r="G22" s="533"/>
      <c r="H22" s="533"/>
      <c r="I22" s="533"/>
      <c r="J22" s="533"/>
      <c r="K22" s="533"/>
      <c r="L22" s="533"/>
      <c r="M22" s="533"/>
      <c r="N22" s="533"/>
      <c r="O22" s="533"/>
      <c r="P22" s="537"/>
    </row>
    <row r="23" spans="1:16" ht="29.25" customHeight="1">
      <c r="A23" s="628"/>
      <c r="B23" s="535" t="s">
        <v>848</v>
      </c>
      <c r="C23" s="533">
        <v>34.05</v>
      </c>
      <c r="D23" s="533">
        <v>34.05</v>
      </c>
      <c r="E23" s="533">
        <v>34.05</v>
      </c>
      <c r="F23" s="533">
        <v>34.05</v>
      </c>
      <c r="G23" s="533"/>
      <c r="H23" s="533"/>
      <c r="I23" s="533"/>
      <c r="J23" s="533"/>
      <c r="K23" s="533"/>
      <c r="L23" s="533"/>
      <c r="M23" s="533"/>
      <c r="N23" s="533"/>
      <c r="O23" s="533"/>
      <c r="P23" s="537"/>
    </row>
    <row r="24" spans="1:16" ht="28.5" customHeight="1">
      <c r="A24" s="628"/>
      <c r="B24" s="535" t="s">
        <v>849</v>
      </c>
      <c r="C24" s="533">
        <v>34.05</v>
      </c>
      <c r="D24" s="533">
        <v>34.05</v>
      </c>
      <c r="E24" s="533">
        <v>34.05</v>
      </c>
      <c r="F24" s="533">
        <v>34.05</v>
      </c>
      <c r="G24" s="533"/>
      <c r="H24" s="533"/>
      <c r="I24" s="533"/>
      <c r="J24" s="533"/>
      <c r="K24" s="533"/>
      <c r="L24" s="533"/>
      <c r="M24" s="533"/>
      <c r="N24" s="533"/>
      <c r="O24" s="533"/>
      <c r="P24" s="537"/>
    </row>
    <row r="25" spans="1:16" ht="28.5" customHeight="1">
      <c r="A25" s="629"/>
      <c r="B25" s="535" t="s">
        <v>850</v>
      </c>
      <c r="C25" s="533">
        <v>34.05</v>
      </c>
      <c r="D25" s="533">
        <v>34.05</v>
      </c>
      <c r="E25" s="533">
        <v>34.05</v>
      </c>
      <c r="F25" s="533">
        <v>34.05</v>
      </c>
      <c r="G25" s="533"/>
      <c r="H25" s="533"/>
      <c r="I25" s="533"/>
      <c r="J25" s="533"/>
      <c r="K25" s="533"/>
      <c r="L25" s="533"/>
      <c r="M25" s="533"/>
      <c r="N25" s="533"/>
      <c r="O25" s="533"/>
      <c r="P25" s="537"/>
    </row>
    <row r="26" spans="1:16" ht="28.5" customHeight="1">
      <c r="A26" s="541" t="s">
        <v>64</v>
      </c>
      <c r="B26" s="532" t="s">
        <v>851</v>
      </c>
      <c r="C26" s="533"/>
      <c r="D26" s="533"/>
      <c r="E26" s="533"/>
      <c r="F26" s="533"/>
      <c r="G26" s="533"/>
      <c r="H26" s="533"/>
      <c r="I26" s="533"/>
      <c r="J26" s="533"/>
      <c r="K26" s="533"/>
      <c r="L26" s="533"/>
      <c r="M26" s="533"/>
      <c r="N26" s="533"/>
      <c r="O26" s="533"/>
      <c r="P26" s="537"/>
    </row>
    <row r="27" spans="1:16" ht="18.75" customHeight="1">
      <c r="A27" s="542"/>
      <c r="B27" s="622" t="s">
        <v>852</v>
      </c>
      <c r="C27" s="543" t="s">
        <v>853</v>
      </c>
      <c r="D27" s="543" t="s">
        <v>853</v>
      </c>
      <c r="E27" s="543" t="s">
        <v>853</v>
      </c>
      <c r="F27" s="543" t="s">
        <v>853</v>
      </c>
      <c r="G27" s="543"/>
      <c r="H27" s="543"/>
      <c r="I27" s="543"/>
      <c r="J27" s="543"/>
      <c r="K27" s="543"/>
      <c r="L27" s="543"/>
      <c r="M27" s="543"/>
      <c r="N27" s="543"/>
      <c r="O27" s="543"/>
      <c r="P27" s="537"/>
    </row>
    <row r="28" spans="1:16" ht="17.25" customHeight="1">
      <c r="A28" s="542"/>
      <c r="B28" s="623"/>
      <c r="C28" s="543" t="s">
        <v>854</v>
      </c>
      <c r="D28" s="543" t="s">
        <v>854</v>
      </c>
      <c r="E28" s="543" t="s">
        <v>854</v>
      </c>
      <c r="F28" s="543" t="s">
        <v>854</v>
      </c>
      <c r="G28" s="543"/>
      <c r="H28" s="543"/>
      <c r="I28" s="543"/>
      <c r="J28" s="543"/>
      <c r="K28" s="543"/>
      <c r="L28" s="543"/>
      <c r="M28" s="543"/>
      <c r="N28" s="543"/>
      <c r="O28" s="543"/>
      <c r="P28" s="530"/>
    </row>
    <row r="29" spans="1:16" ht="60.75" customHeight="1">
      <c r="A29" s="542"/>
      <c r="B29" s="623"/>
      <c r="C29" s="543" t="s">
        <v>855</v>
      </c>
      <c r="D29" s="543" t="s">
        <v>855</v>
      </c>
      <c r="E29" s="543" t="s">
        <v>855</v>
      </c>
      <c r="F29" s="543" t="s">
        <v>855</v>
      </c>
      <c r="G29" s="543"/>
      <c r="H29" s="543"/>
      <c r="I29" s="543"/>
      <c r="J29" s="543"/>
      <c r="K29" s="543"/>
      <c r="L29" s="543"/>
      <c r="M29" s="543"/>
      <c r="N29" s="543"/>
      <c r="O29" s="543"/>
      <c r="P29" s="530"/>
    </row>
    <row r="30" spans="1:16" ht="15.75" customHeight="1" hidden="1">
      <c r="A30" s="542"/>
      <c r="B30" s="624"/>
      <c r="C30" s="536"/>
      <c r="D30" s="536"/>
      <c r="E30" s="536"/>
      <c r="F30" s="536"/>
      <c r="G30" s="536"/>
      <c r="H30" s="536"/>
      <c r="I30" s="536"/>
      <c r="J30" s="536"/>
      <c r="K30" s="536"/>
      <c r="L30" s="536"/>
      <c r="M30" s="536"/>
      <c r="N30" s="536"/>
      <c r="O30" s="536"/>
      <c r="P30" s="530"/>
    </row>
    <row r="31" spans="1:16" ht="15" customHeight="1">
      <c r="A31" s="542"/>
      <c r="B31" s="544"/>
      <c r="C31" s="543" t="s">
        <v>856</v>
      </c>
      <c r="D31" s="543" t="s">
        <v>856</v>
      </c>
      <c r="E31" s="543" t="s">
        <v>856</v>
      </c>
      <c r="F31" s="543" t="s">
        <v>856</v>
      </c>
      <c r="G31" s="543"/>
      <c r="H31" s="543"/>
      <c r="I31" s="543"/>
      <c r="J31" s="543"/>
      <c r="K31" s="543"/>
      <c r="L31" s="543"/>
      <c r="M31" s="543"/>
      <c r="N31" s="543"/>
      <c r="O31" s="543"/>
      <c r="P31" s="530"/>
    </row>
    <row r="32" spans="1:16" ht="15.75" customHeight="1">
      <c r="A32" s="542"/>
      <c r="B32" s="622" t="s">
        <v>857</v>
      </c>
      <c r="C32" s="543" t="s">
        <v>858</v>
      </c>
      <c r="D32" s="543" t="s">
        <v>858</v>
      </c>
      <c r="E32" s="543" t="s">
        <v>858</v>
      </c>
      <c r="F32" s="543" t="s">
        <v>858</v>
      </c>
      <c r="G32" s="543"/>
      <c r="H32" s="543"/>
      <c r="I32" s="543"/>
      <c r="J32" s="543"/>
      <c r="K32" s="543"/>
      <c r="L32" s="543"/>
      <c r="M32" s="543"/>
      <c r="N32" s="543"/>
      <c r="O32" s="543"/>
      <c r="P32" s="530"/>
    </row>
    <row r="33" spans="1:16" ht="15.75" customHeight="1">
      <c r="A33" s="542"/>
      <c r="B33" s="623"/>
      <c r="C33" s="543" t="s">
        <v>859</v>
      </c>
      <c r="D33" s="543" t="s">
        <v>859</v>
      </c>
      <c r="E33" s="543" t="s">
        <v>859</v>
      </c>
      <c r="F33" s="543" t="s">
        <v>859</v>
      </c>
      <c r="G33" s="543"/>
      <c r="H33" s="543"/>
      <c r="I33" s="543"/>
      <c r="J33" s="543"/>
      <c r="K33" s="543"/>
      <c r="L33" s="543"/>
      <c r="M33" s="543"/>
      <c r="N33" s="543"/>
      <c r="O33" s="543"/>
      <c r="P33" s="530"/>
    </row>
    <row r="34" spans="1:16" ht="1.5" customHeight="1" hidden="1">
      <c r="A34" s="542"/>
      <c r="B34" s="623"/>
      <c r="C34" s="536"/>
      <c r="D34" s="536"/>
      <c r="E34" s="536"/>
      <c r="F34" s="536"/>
      <c r="G34" s="536"/>
      <c r="H34" s="536"/>
      <c r="I34" s="536"/>
      <c r="J34" s="536"/>
      <c r="K34" s="536"/>
      <c r="L34" s="536"/>
      <c r="M34" s="536"/>
      <c r="N34" s="536"/>
      <c r="O34" s="536"/>
      <c r="P34" s="530"/>
    </row>
    <row r="35" spans="1:16" ht="56.25" customHeight="1" hidden="1">
      <c r="A35" s="542"/>
      <c r="B35" s="623"/>
      <c r="C35" s="536"/>
      <c r="D35" s="536"/>
      <c r="E35" s="536"/>
      <c r="F35" s="536"/>
      <c r="G35" s="536"/>
      <c r="H35" s="536"/>
      <c r="I35" s="536"/>
      <c r="J35" s="536"/>
      <c r="K35" s="536"/>
      <c r="L35" s="536"/>
      <c r="M35" s="536"/>
      <c r="N35" s="536"/>
      <c r="O35" s="536"/>
      <c r="P35" s="530"/>
    </row>
    <row r="36" spans="1:16" ht="16.5" customHeight="1">
      <c r="A36" s="542"/>
      <c r="B36" s="623"/>
      <c r="C36" s="543" t="s">
        <v>860</v>
      </c>
      <c r="D36" s="543" t="s">
        <v>860</v>
      </c>
      <c r="E36" s="543" t="s">
        <v>860</v>
      </c>
      <c r="F36" s="543" t="s">
        <v>860</v>
      </c>
      <c r="G36" s="543"/>
      <c r="H36" s="543"/>
      <c r="I36" s="543"/>
      <c r="J36" s="543"/>
      <c r="K36" s="543"/>
      <c r="L36" s="543"/>
      <c r="M36" s="543"/>
      <c r="N36" s="543"/>
      <c r="O36" s="543"/>
      <c r="P36" s="530"/>
    </row>
    <row r="37" spans="1:16" ht="30" customHeight="1">
      <c r="A37" s="542"/>
      <c r="B37" s="624"/>
      <c r="C37" s="543" t="s">
        <v>861</v>
      </c>
      <c r="D37" s="543" t="s">
        <v>861</v>
      </c>
      <c r="E37" s="543" t="s">
        <v>861</v>
      </c>
      <c r="F37" s="543" t="s">
        <v>861</v>
      </c>
      <c r="G37" s="543"/>
      <c r="H37" s="543"/>
      <c r="I37" s="543"/>
      <c r="J37" s="543"/>
      <c r="K37" s="543"/>
      <c r="L37" s="543"/>
      <c r="M37" s="543"/>
      <c r="N37" s="543"/>
      <c r="O37" s="543"/>
      <c r="P37" s="530"/>
    </row>
    <row r="38" spans="1:16" ht="16.5" customHeight="1">
      <c r="A38" s="542"/>
      <c r="B38" s="545" t="s">
        <v>862</v>
      </c>
      <c r="C38" s="533"/>
      <c r="D38" s="533"/>
      <c r="E38" s="533"/>
      <c r="F38" s="533"/>
      <c r="G38" s="533"/>
      <c r="H38" s="533"/>
      <c r="I38" s="533"/>
      <c r="J38" s="533"/>
      <c r="K38" s="533"/>
      <c r="L38" s="533"/>
      <c r="M38" s="533"/>
      <c r="N38" s="533"/>
      <c r="O38" s="533"/>
      <c r="P38" s="530"/>
    </row>
    <row r="39" spans="1:16" ht="30">
      <c r="A39" s="542"/>
      <c r="B39" s="535" t="s">
        <v>863</v>
      </c>
      <c r="C39" s="543" t="s">
        <v>864</v>
      </c>
      <c r="D39" s="543" t="s">
        <v>864</v>
      </c>
      <c r="E39" s="543" t="s">
        <v>864</v>
      </c>
      <c r="F39" s="543" t="s">
        <v>864</v>
      </c>
      <c r="G39" s="543"/>
      <c r="H39" s="543"/>
      <c r="I39" s="543"/>
      <c r="J39" s="543"/>
      <c r="K39" s="543"/>
      <c r="L39" s="543"/>
      <c r="M39" s="543"/>
      <c r="N39" s="543"/>
      <c r="O39" s="543"/>
      <c r="P39" s="530"/>
    </row>
    <row r="40" spans="1:16" ht="33.75" customHeight="1">
      <c r="A40" s="542"/>
      <c r="B40" s="535" t="s">
        <v>865</v>
      </c>
      <c r="C40" s="543" t="s">
        <v>866</v>
      </c>
      <c r="D40" s="543" t="s">
        <v>866</v>
      </c>
      <c r="E40" s="543" t="s">
        <v>866</v>
      </c>
      <c r="F40" s="543" t="s">
        <v>866</v>
      </c>
      <c r="G40" s="543"/>
      <c r="H40" s="543"/>
      <c r="I40" s="543"/>
      <c r="J40" s="543"/>
      <c r="K40" s="543"/>
      <c r="L40" s="543"/>
      <c r="M40" s="543"/>
      <c r="N40" s="543"/>
      <c r="O40" s="543"/>
      <c r="P40" s="530"/>
    </row>
    <row r="41" spans="1:16" ht="30">
      <c r="A41" s="546"/>
      <c r="B41" s="535" t="s">
        <v>867</v>
      </c>
      <c r="C41" s="543" t="s">
        <v>868</v>
      </c>
      <c r="D41" s="543" t="s">
        <v>868</v>
      </c>
      <c r="E41" s="543" t="s">
        <v>868</v>
      </c>
      <c r="F41" s="543" t="s">
        <v>868</v>
      </c>
      <c r="G41" s="543"/>
      <c r="H41" s="543"/>
      <c r="I41" s="543"/>
      <c r="J41" s="543"/>
      <c r="K41" s="543"/>
      <c r="L41" s="543"/>
      <c r="M41" s="543"/>
      <c r="N41" s="543"/>
      <c r="O41" s="543"/>
      <c r="P41" s="530"/>
    </row>
    <row r="42" spans="2:16" ht="24.75" customHeight="1">
      <c r="B42" s="529"/>
      <c r="C42" s="529"/>
      <c r="D42" s="547"/>
      <c r="E42" s="547"/>
      <c r="F42" s="547"/>
      <c r="G42" s="529"/>
      <c r="H42" s="529"/>
      <c r="I42" s="529"/>
      <c r="J42" s="529"/>
      <c r="K42" s="529"/>
      <c r="L42" s="529"/>
      <c r="M42" s="529"/>
      <c r="N42" s="529"/>
      <c r="O42" s="529"/>
      <c r="P42" s="529"/>
    </row>
    <row r="44" spans="1:13" ht="15">
      <c r="A44" s="523" t="s">
        <v>869</v>
      </c>
      <c r="B44" s="548"/>
      <c r="G44" s="549" t="s">
        <v>870</v>
      </c>
      <c r="H44" s="549"/>
      <c r="J44" s="549"/>
      <c r="M44" s="549"/>
    </row>
    <row r="45" spans="5:20" ht="15">
      <c r="E45" s="550" t="s">
        <v>55</v>
      </c>
      <c r="G45" s="550"/>
      <c r="R45" s="526"/>
      <c r="S45" s="551"/>
      <c r="T45" s="526"/>
    </row>
    <row r="46" spans="18:20" ht="15">
      <c r="R46" s="526"/>
      <c r="S46" s="625"/>
      <c r="T46" s="526"/>
    </row>
    <row r="47" spans="1:20" ht="15">
      <c r="A47" s="526"/>
      <c r="B47" s="551"/>
      <c r="C47" s="526"/>
      <c r="R47" s="526"/>
      <c r="S47" s="625"/>
      <c r="T47" s="526"/>
    </row>
    <row r="48" spans="1:20" ht="15">
      <c r="A48" s="526"/>
      <c r="B48" s="540"/>
      <c r="C48" s="526"/>
      <c r="R48" s="526"/>
      <c r="S48" s="625"/>
      <c r="T48" s="526"/>
    </row>
    <row r="49" spans="1:20" ht="15">
      <c r="A49" s="526"/>
      <c r="B49" s="540"/>
      <c r="C49" s="526"/>
      <c r="R49" s="526"/>
      <c r="S49" s="625"/>
      <c r="T49" s="526"/>
    </row>
    <row r="50" spans="1:20" ht="15">
      <c r="A50" s="526"/>
      <c r="B50" s="551"/>
      <c r="C50" s="526"/>
      <c r="R50" s="526"/>
      <c r="S50" s="625"/>
      <c r="T50" s="526"/>
    </row>
    <row r="51" spans="1:20" ht="15">
      <c r="A51" s="526"/>
      <c r="B51" s="540"/>
      <c r="C51" s="526"/>
      <c r="R51" s="526"/>
      <c r="S51" s="625"/>
      <c r="T51" s="526"/>
    </row>
    <row r="52" spans="1:20" ht="15">
      <c r="A52" s="526"/>
      <c r="B52" s="540"/>
      <c r="C52" s="526"/>
      <c r="R52" s="526"/>
      <c r="S52" s="625"/>
      <c r="T52" s="526"/>
    </row>
    <row r="53" spans="1:20" ht="15">
      <c r="A53" s="526"/>
      <c r="B53" s="551"/>
      <c r="C53" s="526"/>
      <c r="R53" s="526"/>
      <c r="S53" s="625"/>
      <c r="T53" s="526"/>
    </row>
    <row r="54" spans="1:20" ht="15">
      <c r="A54" s="526"/>
      <c r="B54" s="540"/>
      <c r="C54" s="526"/>
      <c r="R54" s="526"/>
      <c r="S54" s="552"/>
      <c r="T54" s="526"/>
    </row>
    <row r="55" spans="1:20" ht="15">
      <c r="A55" s="526"/>
      <c r="B55" s="540"/>
      <c r="C55" s="526"/>
      <c r="R55" s="526"/>
      <c r="S55" s="552"/>
      <c r="T55" s="526"/>
    </row>
    <row r="56" spans="1:20" ht="15">
      <c r="A56" s="526"/>
      <c r="B56" s="551"/>
      <c r="C56" s="526"/>
      <c r="R56" s="526"/>
      <c r="S56" s="552"/>
      <c r="T56" s="526"/>
    </row>
    <row r="57" spans="1:20" ht="15">
      <c r="A57" s="526"/>
      <c r="B57" s="540"/>
      <c r="C57" s="526"/>
      <c r="R57" s="526"/>
      <c r="S57" s="552"/>
      <c r="T57" s="526"/>
    </row>
    <row r="58" spans="1:20" ht="15">
      <c r="A58" s="526"/>
      <c r="B58" s="540"/>
      <c r="C58" s="526"/>
      <c r="R58" s="526"/>
      <c r="S58" s="526"/>
      <c r="T58" s="526"/>
    </row>
    <row r="59" spans="1:20" ht="15">
      <c r="A59" s="526"/>
      <c r="B59" s="551"/>
      <c r="C59" s="526"/>
      <c r="R59" s="526"/>
      <c r="S59" s="526"/>
      <c r="T59" s="526"/>
    </row>
    <row r="60" spans="1:20" ht="15">
      <c r="A60" s="526"/>
      <c r="B60" s="540"/>
      <c r="C60" s="526"/>
      <c r="R60" s="526"/>
      <c r="S60" s="526"/>
      <c r="T60" s="526"/>
    </row>
    <row r="61" spans="1:20" ht="15">
      <c r="A61" s="526"/>
      <c r="B61" s="540"/>
      <c r="C61" s="526"/>
      <c r="R61" s="526"/>
      <c r="S61" s="526"/>
      <c r="T61" s="526"/>
    </row>
    <row r="62" spans="1:3" ht="15">
      <c r="A62" s="526"/>
      <c r="B62" s="540"/>
      <c r="C62" s="526"/>
    </row>
    <row r="63" spans="1:3" ht="15">
      <c r="A63" s="526"/>
      <c r="B63" s="540"/>
      <c r="C63" s="526"/>
    </row>
    <row r="64" spans="1:3" ht="15">
      <c r="A64" s="526"/>
      <c r="B64" s="540"/>
      <c r="C64" s="526"/>
    </row>
    <row r="65" spans="1:3" ht="15">
      <c r="A65" s="526"/>
      <c r="B65" s="551"/>
      <c r="C65" s="526"/>
    </row>
    <row r="66" spans="1:3" ht="15">
      <c r="A66" s="526"/>
      <c r="B66" s="625"/>
      <c r="C66" s="526"/>
    </row>
    <row r="67" spans="1:3" ht="15">
      <c r="A67" s="526"/>
      <c r="B67" s="625"/>
      <c r="C67" s="526"/>
    </row>
    <row r="68" spans="1:3" ht="15">
      <c r="A68" s="526"/>
      <c r="B68" s="625"/>
      <c r="C68" s="526"/>
    </row>
    <row r="69" spans="1:3" ht="15">
      <c r="A69" s="526"/>
      <c r="B69" s="625"/>
      <c r="C69" s="526"/>
    </row>
    <row r="70" spans="1:3" ht="15">
      <c r="A70" s="526"/>
      <c r="B70" s="625"/>
      <c r="C70" s="526"/>
    </row>
    <row r="71" spans="1:3" ht="15">
      <c r="A71" s="526"/>
      <c r="B71" s="625"/>
      <c r="C71" s="526"/>
    </row>
    <row r="72" spans="1:3" ht="15">
      <c r="A72" s="526"/>
      <c r="B72" s="625"/>
      <c r="C72" s="526"/>
    </row>
    <row r="73" spans="1:3" ht="15">
      <c r="A73" s="526"/>
      <c r="B73" s="625"/>
      <c r="C73" s="526"/>
    </row>
    <row r="74" spans="1:3" ht="15">
      <c r="A74" s="526"/>
      <c r="B74" s="552"/>
      <c r="C74" s="526"/>
    </row>
    <row r="75" spans="1:3" ht="15">
      <c r="A75" s="526"/>
      <c r="B75" s="552"/>
      <c r="C75" s="526"/>
    </row>
    <row r="76" spans="1:3" ht="15">
      <c r="A76" s="526"/>
      <c r="B76" s="552"/>
      <c r="C76" s="526"/>
    </row>
    <row r="77" spans="1:3" ht="15">
      <c r="A77" s="526"/>
      <c r="B77" s="552"/>
      <c r="C77" s="526"/>
    </row>
    <row r="78" spans="1:3" ht="15">
      <c r="A78" s="526"/>
      <c r="B78" s="526"/>
      <c r="C78" s="526"/>
    </row>
  </sheetData>
  <sheetProtection/>
  <mergeCells count="27">
    <mergeCell ref="N6:N7"/>
    <mergeCell ref="A3:P3"/>
    <mergeCell ref="A5:A7"/>
    <mergeCell ref="B5:B7"/>
    <mergeCell ref="C5:C7"/>
    <mergeCell ref="D5:O5"/>
    <mergeCell ref="D6:D7"/>
    <mergeCell ref="E6:E7"/>
    <mergeCell ref="F6:F7"/>
    <mergeCell ref="G6:G7"/>
    <mergeCell ref="A11:A13"/>
    <mergeCell ref="A14:A16"/>
    <mergeCell ref="A17:A19"/>
    <mergeCell ref="A20:A25"/>
    <mergeCell ref="B27:B30"/>
    <mergeCell ref="I6:I7"/>
    <mergeCell ref="H6:H7"/>
    <mergeCell ref="B32:B37"/>
    <mergeCell ref="S46:S49"/>
    <mergeCell ref="S50:S53"/>
    <mergeCell ref="B66:B69"/>
    <mergeCell ref="B70:B73"/>
    <mergeCell ref="O6:O7"/>
    <mergeCell ref="J6:J7"/>
    <mergeCell ref="K6:K7"/>
    <mergeCell ref="L6:L7"/>
    <mergeCell ref="M6:M7"/>
  </mergeCells>
  <printOptions/>
  <pageMargins left="0.75" right="0.75" top="1" bottom="1" header="0.5" footer="0.5"/>
  <pageSetup fitToHeight="1" fitToWidth="1" orientation="landscape" scale="34"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1:I55"/>
  <sheetViews>
    <sheetView zoomScale="75" zoomScaleNormal="75" zoomScalePageLayoutView="0" workbookViewId="0" topLeftCell="A1">
      <selection activeCell="C4" sqref="C4"/>
    </sheetView>
  </sheetViews>
  <sheetFormatPr defaultColWidth="9.140625" defaultRowHeight="12.75"/>
  <cols>
    <col min="1" max="6" width="30.140625" style="16" customWidth="1"/>
    <col min="7" max="7" width="18.8515625" style="16" customWidth="1"/>
    <col min="8" max="8" width="15.57421875" style="16" customWidth="1"/>
    <col min="9" max="16384" width="9.140625" style="16" customWidth="1"/>
  </cols>
  <sheetData>
    <row r="1" spans="1:6" ht="20.25">
      <c r="A1" s="558"/>
      <c r="B1" s="558"/>
      <c r="C1" s="558"/>
      <c r="D1" s="558"/>
      <c r="E1" s="558"/>
      <c r="F1" s="558"/>
    </row>
    <row r="2" spans="1:6" ht="17.25" customHeight="1">
      <c r="A2" s="558"/>
      <c r="B2" s="558"/>
      <c r="C2" s="558"/>
      <c r="D2" s="558"/>
      <c r="E2" s="558"/>
      <c r="F2" s="558"/>
    </row>
    <row r="3" spans="1:6" ht="20.25">
      <c r="A3" s="559" t="s">
        <v>813</v>
      </c>
      <c r="B3" s="558"/>
      <c r="C3" s="559"/>
      <c r="D3" s="559"/>
      <c r="E3" s="559"/>
      <c r="F3" s="132" t="s">
        <v>619</v>
      </c>
    </row>
    <row r="4" spans="1:6" ht="20.25">
      <c r="A4" s="559" t="s">
        <v>748</v>
      </c>
      <c r="B4" s="558"/>
      <c r="C4" s="559"/>
      <c r="D4" s="559"/>
      <c r="E4" s="559"/>
      <c r="F4" s="558"/>
    </row>
    <row r="5" spans="1:6" ht="20.25">
      <c r="A5" s="558"/>
      <c r="B5" s="558"/>
      <c r="C5" s="558"/>
      <c r="D5" s="558"/>
      <c r="E5" s="558"/>
      <c r="F5" s="558"/>
    </row>
    <row r="7" spans="1:8" ht="22.5" customHeight="1">
      <c r="A7" s="641" t="s">
        <v>598</v>
      </c>
      <c r="B7" s="641"/>
      <c r="C7" s="641"/>
      <c r="D7" s="641"/>
      <c r="E7" s="641"/>
      <c r="F7" s="641"/>
      <c r="G7" s="18"/>
      <c r="H7" s="18"/>
    </row>
    <row r="8" spans="6:8" ht="15.75">
      <c r="F8" s="17"/>
      <c r="G8" s="17"/>
      <c r="H8" s="17"/>
    </row>
    <row r="9" ht="16.5" thickBot="1">
      <c r="F9" s="140" t="s">
        <v>4</v>
      </c>
    </row>
    <row r="10" spans="1:9" s="79" customFormat="1" ht="18" customHeight="1">
      <c r="A10" s="644" t="s">
        <v>791</v>
      </c>
      <c r="B10" s="645"/>
      <c r="C10" s="645"/>
      <c r="D10" s="645"/>
      <c r="E10" s="645"/>
      <c r="F10" s="646"/>
      <c r="I10" s="80"/>
    </row>
    <row r="11" spans="1:6" s="79" customFormat="1" ht="21.75" customHeight="1">
      <c r="A11" s="647"/>
      <c r="B11" s="648"/>
      <c r="C11" s="648"/>
      <c r="D11" s="648"/>
      <c r="E11" s="648"/>
      <c r="F11" s="649"/>
    </row>
    <row r="12" spans="1:6" s="79" customFormat="1" ht="54.75" customHeight="1">
      <c r="A12" s="179" t="s">
        <v>602</v>
      </c>
      <c r="B12" s="116" t="s">
        <v>49</v>
      </c>
      <c r="C12" s="116" t="s">
        <v>599</v>
      </c>
      <c r="D12" s="116" t="s">
        <v>600</v>
      </c>
      <c r="E12" s="116" t="s">
        <v>605</v>
      </c>
      <c r="F12" s="117" t="s">
        <v>645</v>
      </c>
    </row>
    <row r="13" spans="1:6" s="79" customFormat="1" ht="17.25" customHeight="1">
      <c r="A13" s="115"/>
      <c r="B13" s="116">
        <v>1</v>
      </c>
      <c r="C13" s="116">
        <v>2</v>
      </c>
      <c r="D13" s="116">
        <v>3</v>
      </c>
      <c r="E13" s="116" t="s">
        <v>606</v>
      </c>
      <c r="F13" s="117">
        <v>5</v>
      </c>
    </row>
    <row r="14" spans="1:6" s="79" customFormat="1" ht="33" customHeight="1">
      <c r="A14" s="118" t="s">
        <v>601</v>
      </c>
      <c r="B14" s="321">
        <v>3980000</v>
      </c>
      <c r="C14" s="321">
        <v>3980000</v>
      </c>
      <c r="D14" s="480">
        <v>3980000</v>
      </c>
      <c r="E14" s="322"/>
      <c r="F14" s="119"/>
    </row>
    <row r="15" spans="1:6" s="79" customFormat="1" ht="33" customHeight="1">
      <c r="A15" s="120" t="s">
        <v>628</v>
      </c>
      <c r="B15" s="321">
        <v>1098480</v>
      </c>
      <c r="C15" s="321">
        <v>122946</v>
      </c>
      <c r="D15" s="321">
        <v>122946</v>
      </c>
      <c r="E15" s="321"/>
      <c r="F15" s="119"/>
    </row>
    <row r="16" spans="1:6" s="79" customFormat="1" ht="33" customHeight="1" thickBot="1">
      <c r="A16" s="121" t="s">
        <v>607</v>
      </c>
      <c r="B16" s="323">
        <v>5078480</v>
      </c>
      <c r="C16" s="323">
        <v>4102946</v>
      </c>
      <c r="D16" s="323">
        <v>4102946</v>
      </c>
      <c r="E16" s="323"/>
      <c r="F16" s="105"/>
    </row>
    <row r="17" spans="1:6" s="79" customFormat="1" ht="42.75" customHeight="1" thickBot="1">
      <c r="A17" s="122"/>
      <c r="B17" s="123"/>
      <c r="C17" s="124"/>
      <c r="D17" s="125"/>
      <c r="E17" s="356" t="s">
        <v>4</v>
      </c>
      <c r="F17" s="356"/>
    </row>
    <row r="18" spans="1:7" s="79" customFormat="1" ht="33" customHeight="1">
      <c r="A18" s="639" t="s">
        <v>792</v>
      </c>
      <c r="B18" s="595"/>
      <c r="C18" s="595"/>
      <c r="D18" s="595"/>
      <c r="E18" s="640"/>
      <c r="F18" s="357"/>
      <c r="G18" s="354"/>
    </row>
    <row r="19" spans="1:6" s="79" customFormat="1" ht="18.75">
      <c r="A19" s="126"/>
      <c r="B19" s="116" t="s">
        <v>646</v>
      </c>
      <c r="C19" s="116" t="s">
        <v>647</v>
      </c>
      <c r="D19" s="116" t="s">
        <v>648</v>
      </c>
      <c r="E19" s="358" t="s">
        <v>649</v>
      </c>
      <c r="F19" s="355"/>
    </row>
    <row r="20" spans="1:6" s="79" customFormat="1" ht="33" customHeight="1">
      <c r="A20" s="118" t="s">
        <v>601</v>
      </c>
      <c r="B20" s="322"/>
      <c r="C20" s="322"/>
      <c r="D20" s="322"/>
      <c r="E20" s="359"/>
      <c r="F20" s="21"/>
    </row>
    <row r="21" spans="1:7" ht="33" customHeight="1">
      <c r="A21" s="167" t="s">
        <v>628</v>
      </c>
      <c r="B21" s="281"/>
      <c r="C21" s="480">
        <v>60000</v>
      </c>
      <c r="D21" s="481">
        <v>103000</v>
      </c>
      <c r="E21" s="482">
        <v>123000</v>
      </c>
      <c r="F21" s="21"/>
      <c r="G21" s="21"/>
    </row>
    <row r="22" spans="1:7" ht="33" customHeight="1" thickBot="1">
      <c r="A22" s="121" t="s">
        <v>607</v>
      </c>
      <c r="B22" s="281"/>
      <c r="C22" s="480">
        <v>60000</v>
      </c>
      <c r="D22" s="481">
        <v>103000</v>
      </c>
      <c r="E22" s="482">
        <v>123000</v>
      </c>
      <c r="F22" s="21"/>
      <c r="G22" s="21"/>
    </row>
    <row r="23" ht="33" customHeight="1" thickBot="1">
      <c r="F23" s="140" t="s">
        <v>4</v>
      </c>
    </row>
    <row r="24" spans="1:6" ht="33" customHeight="1">
      <c r="A24" s="639" t="s">
        <v>793</v>
      </c>
      <c r="B24" s="595"/>
      <c r="C24" s="595"/>
      <c r="D24" s="595"/>
      <c r="E24" s="595"/>
      <c r="F24" s="640"/>
    </row>
    <row r="25" spans="1:6" ht="47.25" customHeight="1">
      <c r="A25" s="118" t="s">
        <v>602</v>
      </c>
      <c r="B25" s="116" t="s">
        <v>49</v>
      </c>
      <c r="C25" s="116" t="s">
        <v>599</v>
      </c>
      <c r="D25" s="116" t="s">
        <v>600</v>
      </c>
      <c r="E25" s="116" t="s">
        <v>605</v>
      </c>
      <c r="F25" s="117" t="s">
        <v>715</v>
      </c>
    </row>
    <row r="26" spans="1:6" ht="17.25" customHeight="1">
      <c r="A26" s="642" t="s">
        <v>601</v>
      </c>
      <c r="B26" s="116">
        <v>1</v>
      </c>
      <c r="C26" s="116">
        <v>2</v>
      </c>
      <c r="D26" s="116">
        <v>3</v>
      </c>
      <c r="E26" s="116" t="s">
        <v>606</v>
      </c>
      <c r="F26" s="117">
        <v>5</v>
      </c>
    </row>
    <row r="27" spans="1:6" ht="33" customHeight="1">
      <c r="A27" s="643"/>
      <c r="B27" s="321"/>
      <c r="C27" s="321"/>
      <c r="D27" s="321"/>
      <c r="E27" s="321"/>
      <c r="F27" s="106"/>
    </row>
    <row r="28" spans="1:6" ht="33" customHeight="1">
      <c r="A28" s="167" t="s">
        <v>628</v>
      </c>
      <c r="B28" s="324"/>
      <c r="C28" s="324"/>
      <c r="D28" s="324"/>
      <c r="E28" s="324"/>
      <c r="F28" s="416"/>
    </row>
    <row r="29" spans="1:6" ht="33" customHeight="1" thickBot="1">
      <c r="A29" s="121" t="s">
        <v>607</v>
      </c>
      <c r="B29" s="282"/>
      <c r="C29" s="282"/>
      <c r="D29" s="282"/>
      <c r="E29" s="282"/>
      <c r="F29" s="105"/>
    </row>
    <row r="30" ht="33" customHeight="1" thickBot="1">
      <c r="F30" s="140" t="s">
        <v>4</v>
      </c>
    </row>
    <row r="31" spans="1:6" ht="33" customHeight="1">
      <c r="A31" s="639" t="s">
        <v>794</v>
      </c>
      <c r="B31" s="595"/>
      <c r="C31" s="595"/>
      <c r="D31" s="595"/>
      <c r="E31" s="595"/>
      <c r="F31" s="640"/>
    </row>
    <row r="32" spans="1:6" ht="47.25" customHeight="1">
      <c r="A32" s="126" t="s">
        <v>602</v>
      </c>
      <c r="B32" s="116" t="s">
        <v>49</v>
      </c>
      <c r="C32" s="116" t="s">
        <v>599</v>
      </c>
      <c r="D32" s="116" t="s">
        <v>600</v>
      </c>
      <c r="E32" s="116" t="s">
        <v>605</v>
      </c>
      <c r="F32" s="117" t="s">
        <v>710</v>
      </c>
    </row>
    <row r="33" spans="1:6" ht="17.25" customHeight="1">
      <c r="A33" s="642" t="s">
        <v>601</v>
      </c>
      <c r="B33" s="116">
        <v>1</v>
      </c>
      <c r="C33" s="116">
        <v>2</v>
      </c>
      <c r="D33" s="116">
        <v>3</v>
      </c>
      <c r="E33" s="116" t="s">
        <v>606</v>
      </c>
      <c r="F33" s="117">
        <v>5</v>
      </c>
    </row>
    <row r="34" spans="1:6" ht="33" customHeight="1">
      <c r="A34" s="643"/>
      <c r="B34" s="321"/>
      <c r="C34" s="321"/>
      <c r="D34" s="321"/>
      <c r="E34" s="321"/>
      <c r="F34" s="484"/>
    </row>
    <row r="35" spans="1:6" ht="33" customHeight="1">
      <c r="A35" s="120" t="s">
        <v>628</v>
      </c>
      <c r="B35" s="480"/>
      <c r="C35" s="480"/>
      <c r="D35" s="480"/>
      <c r="E35" s="324"/>
      <c r="F35" s="484"/>
    </row>
    <row r="36" spans="1:6" ht="33" customHeight="1" thickBot="1">
      <c r="A36" s="170" t="s">
        <v>607</v>
      </c>
      <c r="B36" s="483"/>
      <c r="C36" s="483"/>
      <c r="D36" s="483"/>
      <c r="E36" s="282"/>
      <c r="F36" s="484"/>
    </row>
    <row r="37" ht="33" customHeight="1" thickBot="1">
      <c r="F37" s="140" t="s">
        <v>4</v>
      </c>
    </row>
    <row r="38" spans="1:6" ht="33" customHeight="1">
      <c r="A38" s="639" t="s">
        <v>795</v>
      </c>
      <c r="B38" s="595"/>
      <c r="C38" s="595"/>
      <c r="D38" s="595"/>
      <c r="E38" s="595"/>
      <c r="F38" s="640"/>
    </row>
    <row r="39" spans="1:6" ht="43.5" customHeight="1">
      <c r="A39" s="126" t="s">
        <v>602</v>
      </c>
      <c r="B39" s="116" t="s">
        <v>49</v>
      </c>
      <c r="C39" s="116" t="s">
        <v>599</v>
      </c>
      <c r="D39" s="116" t="s">
        <v>600</v>
      </c>
      <c r="E39" s="116" t="s">
        <v>605</v>
      </c>
      <c r="F39" s="117" t="s">
        <v>711</v>
      </c>
    </row>
    <row r="40" spans="1:6" ht="17.25" customHeight="1">
      <c r="A40" s="642" t="s">
        <v>601</v>
      </c>
      <c r="B40" s="116">
        <v>1</v>
      </c>
      <c r="C40" s="116">
        <v>2</v>
      </c>
      <c r="D40" s="116">
        <v>3</v>
      </c>
      <c r="E40" s="116" t="s">
        <v>606</v>
      </c>
      <c r="F40" s="117">
        <v>5</v>
      </c>
    </row>
    <row r="41" spans="1:6" ht="33" customHeight="1">
      <c r="A41" s="643"/>
      <c r="B41" s="321"/>
      <c r="C41" s="321"/>
      <c r="D41" s="321"/>
      <c r="E41" s="321"/>
      <c r="F41" s="484"/>
    </row>
    <row r="42" spans="1:6" ht="33" customHeight="1">
      <c r="A42" s="120" t="s">
        <v>597</v>
      </c>
      <c r="B42" s="481"/>
      <c r="C42" s="481"/>
      <c r="D42" s="481"/>
      <c r="E42" s="324"/>
      <c r="F42" s="490"/>
    </row>
    <row r="43" spans="1:6" ht="33" customHeight="1" thickBot="1">
      <c r="A43" s="170" t="s">
        <v>607</v>
      </c>
      <c r="B43" s="488"/>
      <c r="C43" s="488"/>
      <c r="D43" s="488"/>
      <c r="E43" s="282"/>
      <c r="F43" s="491"/>
    </row>
    <row r="44" ht="33" customHeight="1" thickBot="1">
      <c r="F44" s="140" t="s">
        <v>4</v>
      </c>
    </row>
    <row r="45" spans="1:6" ht="33" customHeight="1">
      <c r="A45" s="639" t="s">
        <v>796</v>
      </c>
      <c r="B45" s="595"/>
      <c r="C45" s="595"/>
      <c r="D45" s="595"/>
      <c r="E45" s="595"/>
      <c r="F45" s="640"/>
    </row>
    <row r="46" spans="1:6" ht="44.25" customHeight="1">
      <c r="A46" s="126" t="s">
        <v>602</v>
      </c>
      <c r="B46" s="116" t="s">
        <v>49</v>
      </c>
      <c r="C46" s="116" t="s">
        <v>599</v>
      </c>
      <c r="D46" s="116" t="s">
        <v>600</v>
      </c>
      <c r="E46" s="116" t="s">
        <v>605</v>
      </c>
      <c r="F46" s="117" t="s">
        <v>712</v>
      </c>
    </row>
    <row r="47" spans="1:6" ht="17.25" customHeight="1">
      <c r="A47" s="642" t="s">
        <v>601</v>
      </c>
      <c r="B47" s="116">
        <v>1</v>
      </c>
      <c r="C47" s="116">
        <v>2</v>
      </c>
      <c r="D47" s="116">
        <v>3</v>
      </c>
      <c r="E47" s="116" t="s">
        <v>606</v>
      </c>
      <c r="F47" s="117">
        <v>5</v>
      </c>
    </row>
    <row r="48" spans="1:6" ht="33" customHeight="1">
      <c r="A48" s="643"/>
      <c r="B48" s="324"/>
      <c r="C48" s="321"/>
      <c r="D48" s="321"/>
      <c r="E48" s="321"/>
      <c r="F48" s="106"/>
    </row>
    <row r="49" spans="1:6" ht="33" customHeight="1">
      <c r="A49" s="167" t="s">
        <v>628</v>
      </c>
      <c r="B49" s="324"/>
      <c r="C49" s="480"/>
      <c r="D49" s="481"/>
      <c r="E49" s="281"/>
      <c r="F49" s="495"/>
    </row>
    <row r="50" spans="1:6" ht="33" customHeight="1" thickBot="1">
      <c r="A50" s="121" t="s">
        <v>607</v>
      </c>
      <c r="B50" s="282"/>
      <c r="C50" s="483"/>
      <c r="D50" s="488"/>
      <c r="E50" s="325"/>
      <c r="F50" s="495"/>
    </row>
    <row r="51" spans="1:6" ht="33" customHeight="1">
      <c r="A51" s="169"/>
      <c r="B51" s="21"/>
      <c r="C51" s="21"/>
      <c r="D51" s="21"/>
      <c r="E51" s="21"/>
      <c r="F51" s="21"/>
    </row>
    <row r="52" spans="1:6" ht="18.75" customHeight="1">
      <c r="A52" s="650" t="s">
        <v>629</v>
      </c>
      <c r="B52" s="650"/>
      <c r="C52" s="650"/>
      <c r="D52" s="650"/>
      <c r="E52" s="650"/>
      <c r="F52" s="650"/>
    </row>
    <row r="53" ht="18.75" customHeight="1">
      <c r="A53" s="114"/>
    </row>
    <row r="54" spans="1:6" ht="15.75">
      <c r="A54" s="16" t="s">
        <v>779</v>
      </c>
      <c r="E54" s="114" t="s">
        <v>659</v>
      </c>
      <c r="F54" s="114"/>
    </row>
    <row r="55" spans="1:6" ht="15.75">
      <c r="A55" s="599" t="s">
        <v>603</v>
      </c>
      <c r="B55" s="599"/>
      <c r="C55" s="599"/>
      <c r="D55" s="599"/>
      <c r="E55" s="599"/>
      <c r="F55" s="599"/>
    </row>
  </sheetData>
  <sheetProtection/>
  <mergeCells count="13">
    <mergeCell ref="A18:E18"/>
    <mergeCell ref="A52:F52"/>
    <mergeCell ref="A24:F24"/>
    <mergeCell ref="A31:F31"/>
    <mergeCell ref="A38:F38"/>
    <mergeCell ref="A45:F45"/>
    <mergeCell ref="A55:F55"/>
    <mergeCell ref="A7:F7"/>
    <mergeCell ref="A47:A48"/>
    <mergeCell ref="A40:A41"/>
    <mergeCell ref="A26:A27"/>
    <mergeCell ref="A33:A34"/>
    <mergeCell ref="A10:F11"/>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1:Q33"/>
  <sheetViews>
    <sheetView zoomScaleSheetLayoutView="75" zoomScalePageLayoutView="0" workbookViewId="0" topLeftCell="A1">
      <selection activeCell="B6" sqref="B6"/>
    </sheetView>
  </sheetViews>
  <sheetFormatPr defaultColWidth="9.140625" defaultRowHeight="12.75"/>
  <cols>
    <col min="1" max="1" width="7.28125" style="2" customWidth="1"/>
    <col min="2" max="2" width="22.7109375" style="2" customWidth="1"/>
    <col min="3" max="7" width="20.7109375" style="2" customWidth="1"/>
    <col min="8" max="8" width="18.7109375" style="2" customWidth="1"/>
    <col min="9" max="9" width="19.8515625" style="2" customWidth="1"/>
    <col min="10" max="10" width="14.7109375" style="2" customWidth="1"/>
    <col min="11" max="11" width="29.8515625" style="2" customWidth="1"/>
    <col min="12" max="12" width="34.28125" style="2" customWidth="1"/>
    <col min="13" max="13" width="27.140625" style="2" customWidth="1"/>
    <col min="14" max="14" width="36.8515625" style="2" customWidth="1"/>
    <col min="15" max="16384" width="9.140625" style="2" customWidth="1"/>
  </cols>
  <sheetData>
    <row r="1" spans="1:14" ht="20.25">
      <c r="A1" s="129" t="s">
        <v>813</v>
      </c>
      <c r="B1" s="127"/>
      <c r="C1" s="127"/>
      <c r="D1" s="127"/>
      <c r="E1" s="127"/>
      <c r="F1" s="127"/>
      <c r="G1" s="560"/>
      <c r="H1" s="560" t="s">
        <v>618</v>
      </c>
      <c r="M1" s="661"/>
      <c r="N1" s="661"/>
    </row>
    <row r="2" spans="1:14" ht="20.25">
      <c r="A2" s="129" t="s">
        <v>748</v>
      </c>
      <c r="B2" s="127"/>
      <c r="C2" s="127"/>
      <c r="D2" s="127"/>
      <c r="E2" s="127"/>
      <c r="F2" s="127"/>
      <c r="G2" s="127"/>
      <c r="H2" s="127"/>
      <c r="M2" s="1"/>
      <c r="N2" s="15"/>
    </row>
    <row r="3" spans="2:14" ht="15.75">
      <c r="B3" s="22"/>
      <c r="C3" s="22"/>
      <c r="D3" s="22"/>
      <c r="E3" s="22"/>
      <c r="F3" s="22"/>
      <c r="G3" s="22"/>
      <c r="H3" s="22"/>
      <c r="I3" s="22"/>
      <c r="J3" s="22"/>
      <c r="K3" s="22"/>
      <c r="L3" s="22"/>
      <c r="M3" s="22"/>
      <c r="N3" s="22"/>
    </row>
    <row r="4" spans="1:14" ht="20.25">
      <c r="A4" s="666" t="s">
        <v>52</v>
      </c>
      <c r="B4" s="666"/>
      <c r="C4" s="666"/>
      <c r="D4" s="666"/>
      <c r="E4" s="666"/>
      <c r="F4" s="666"/>
      <c r="G4" s="666"/>
      <c r="H4" s="666"/>
      <c r="I4" s="22"/>
      <c r="J4" s="22"/>
      <c r="K4" s="22"/>
      <c r="L4" s="22"/>
      <c r="M4" s="22"/>
      <c r="N4" s="22"/>
    </row>
    <row r="5" spans="2:14" ht="15.75">
      <c r="B5" s="12"/>
      <c r="C5" s="12"/>
      <c r="D5" s="12"/>
      <c r="E5" s="12"/>
      <c r="F5" s="12"/>
      <c r="G5" s="12"/>
      <c r="H5" s="12"/>
      <c r="I5" s="12"/>
      <c r="J5" s="12"/>
      <c r="K5" s="12"/>
      <c r="L5" s="12"/>
      <c r="M5" s="12"/>
      <c r="N5" s="12"/>
    </row>
    <row r="6" spans="2:15" ht="16.5" thickBot="1">
      <c r="B6" s="23"/>
      <c r="C6" s="23"/>
      <c r="D6" s="23"/>
      <c r="F6" s="23"/>
      <c r="G6" s="23"/>
      <c r="H6" s="111" t="s">
        <v>4</v>
      </c>
      <c r="J6" s="23"/>
      <c r="K6" s="23"/>
      <c r="L6" s="23"/>
      <c r="M6" s="23"/>
      <c r="N6" s="23"/>
      <c r="O6" s="23"/>
    </row>
    <row r="7" spans="1:17" s="27" customFormat="1" ht="32.25" customHeight="1">
      <c r="A7" s="602" t="s">
        <v>7</v>
      </c>
      <c r="B7" s="657" t="s">
        <v>8</v>
      </c>
      <c r="C7" s="659" t="s">
        <v>797</v>
      </c>
      <c r="D7" s="659" t="s">
        <v>785</v>
      </c>
      <c r="E7" s="659" t="s">
        <v>778</v>
      </c>
      <c r="F7" s="662" t="s">
        <v>787</v>
      </c>
      <c r="G7" s="663"/>
      <c r="H7" s="664" t="s">
        <v>798</v>
      </c>
      <c r="I7" s="24"/>
      <c r="J7" s="24"/>
      <c r="K7" s="24"/>
      <c r="L7" s="24"/>
      <c r="M7" s="24"/>
      <c r="N7" s="25"/>
      <c r="O7" s="26"/>
      <c r="P7" s="26"/>
      <c r="Q7" s="26"/>
    </row>
    <row r="8" spans="1:17" s="27" customFormat="1" ht="28.5" customHeight="1" thickBot="1">
      <c r="A8" s="603"/>
      <c r="B8" s="658"/>
      <c r="C8" s="660"/>
      <c r="D8" s="660"/>
      <c r="E8" s="660"/>
      <c r="F8" s="180" t="s">
        <v>1</v>
      </c>
      <c r="G8" s="181" t="s">
        <v>50</v>
      </c>
      <c r="H8" s="665"/>
      <c r="I8" s="26"/>
      <c r="J8" s="26"/>
      <c r="K8" s="26"/>
      <c r="L8" s="26"/>
      <c r="M8" s="26"/>
      <c r="N8" s="26"/>
      <c r="O8" s="26"/>
      <c r="P8" s="26"/>
      <c r="Q8" s="26"/>
    </row>
    <row r="9" spans="1:17" s="9" customFormat="1" ht="24" customHeight="1" thickBot="1">
      <c r="A9" s="182" t="s">
        <v>59</v>
      </c>
      <c r="B9" s="183" t="s">
        <v>47</v>
      </c>
      <c r="C9" s="479">
        <v>300000</v>
      </c>
      <c r="D9" s="479"/>
      <c r="E9" s="189"/>
      <c r="F9" s="189"/>
      <c r="G9" s="184"/>
      <c r="H9" s="478"/>
      <c r="I9" s="6"/>
      <c r="J9" s="6"/>
      <c r="K9" s="6"/>
      <c r="L9" s="6"/>
      <c r="M9" s="6"/>
      <c r="N9" s="6"/>
      <c r="O9" s="6"/>
      <c r="P9" s="6"/>
      <c r="Q9" s="6"/>
    </row>
    <row r="10" spans="1:17" s="9" customFormat="1" ht="24" customHeight="1">
      <c r="A10" s="185" t="s">
        <v>60</v>
      </c>
      <c r="B10" s="108" t="s">
        <v>48</v>
      </c>
      <c r="C10" s="108"/>
      <c r="D10" s="109"/>
      <c r="E10" s="109"/>
      <c r="F10" s="109"/>
      <c r="G10" s="109"/>
      <c r="H10" s="186"/>
      <c r="I10" s="6"/>
      <c r="J10" s="6"/>
      <c r="K10" s="6"/>
      <c r="L10" s="6"/>
      <c r="M10" s="6"/>
      <c r="N10" s="6"/>
      <c r="O10" s="6"/>
      <c r="P10" s="6"/>
      <c r="Q10" s="6"/>
    </row>
    <row r="11" spans="1:17" s="9" customFormat="1" ht="24" customHeight="1">
      <c r="A11" s="185" t="s">
        <v>61</v>
      </c>
      <c r="B11" s="108" t="s">
        <v>43</v>
      </c>
      <c r="C11" s="108"/>
      <c r="D11" s="109"/>
      <c r="E11" s="109"/>
      <c r="F11" s="109"/>
      <c r="G11" s="109"/>
      <c r="H11" s="186"/>
      <c r="I11" s="6"/>
      <c r="J11" s="6"/>
      <c r="K11" s="6"/>
      <c r="L11" s="6"/>
      <c r="M11" s="6"/>
      <c r="N11" s="6"/>
      <c r="O11" s="6"/>
      <c r="P11" s="6"/>
      <c r="Q11" s="6"/>
    </row>
    <row r="12" spans="1:17" s="9" customFormat="1" ht="24" customHeight="1">
      <c r="A12" s="185" t="s">
        <v>62</v>
      </c>
      <c r="B12" s="108" t="s">
        <v>44</v>
      </c>
      <c r="C12" s="108"/>
      <c r="D12" s="109"/>
      <c r="E12" s="109"/>
      <c r="F12" s="109"/>
      <c r="G12" s="109"/>
      <c r="H12" s="186"/>
      <c r="I12" s="6"/>
      <c r="J12" s="6"/>
      <c r="K12" s="6"/>
      <c r="L12" s="6"/>
      <c r="M12" s="6"/>
      <c r="N12" s="6"/>
      <c r="O12" s="6"/>
      <c r="P12" s="6"/>
      <c r="Q12" s="6"/>
    </row>
    <row r="13" spans="1:17" s="9" customFormat="1" ht="24" customHeight="1">
      <c r="A13" s="185" t="s">
        <v>63</v>
      </c>
      <c r="B13" s="108" t="s">
        <v>45</v>
      </c>
      <c r="C13" s="110">
        <v>320000</v>
      </c>
      <c r="D13" s="110">
        <v>254486</v>
      </c>
      <c r="E13" s="110">
        <v>300000</v>
      </c>
      <c r="F13" s="110">
        <v>100000</v>
      </c>
      <c r="G13" s="110">
        <v>30266.16</v>
      </c>
      <c r="H13" s="417">
        <f>G13/F13*100</f>
        <v>30.26616</v>
      </c>
      <c r="I13" s="6"/>
      <c r="J13" s="6"/>
      <c r="K13" s="6"/>
      <c r="L13" s="6"/>
      <c r="M13" s="6"/>
      <c r="N13" s="6"/>
      <c r="O13" s="6"/>
      <c r="P13" s="6"/>
      <c r="Q13" s="6"/>
    </row>
    <row r="14" spans="1:17" s="9" customFormat="1" ht="24" customHeight="1">
      <c r="A14" s="185" t="s">
        <v>64</v>
      </c>
      <c r="B14" s="108" t="s">
        <v>46</v>
      </c>
      <c r="C14" s="110">
        <v>70000</v>
      </c>
      <c r="D14" s="110">
        <v>33156</v>
      </c>
      <c r="E14" s="110">
        <v>40000</v>
      </c>
      <c r="F14" s="110">
        <v>10000</v>
      </c>
      <c r="G14" s="110"/>
      <c r="H14" s="417"/>
      <c r="I14" s="6"/>
      <c r="J14" s="6"/>
      <c r="K14" s="6"/>
      <c r="L14" s="6"/>
      <c r="M14" s="6"/>
      <c r="N14" s="6"/>
      <c r="O14" s="6"/>
      <c r="P14" s="6"/>
      <c r="Q14" s="6"/>
    </row>
    <row r="15" spans="1:17" s="9" customFormat="1" ht="24" customHeight="1" thickBot="1">
      <c r="A15" s="187" t="s">
        <v>65</v>
      </c>
      <c r="B15" s="188" t="s">
        <v>53</v>
      </c>
      <c r="C15" s="188"/>
      <c r="D15" s="189"/>
      <c r="E15" s="189"/>
      <c r="F15" s="189"/>
      <c r="G15" s="189"/>
      <c r="H15" s="190"/>
      <c r="I15" s="6"/>
      <c r="J15" s="6"/>
      <c r="K15" s="6"/>
      <c r="L15" s="6"/>
      <c r="M15" s="6"/>
      <c r="N15" s="6"/>
      <c r="O15" s="6"/>
      <c r="P15" s="6"/>
      <c r="Q15" s="6"/>
    </row>
    <row r="16" spans="1:5" ht="16.5" thickBot="1">
      <c r="A16" s="191"/>
      <c r="B16" s="191"/>
      <c r="C16" s="191"/>
      <c r="D16" s="191"/>
      <c r="E16" s="199"/>
    </row>
    <row r="17" spans="1:10" ht="20.25" customHeight="1">
      <c r="A17" s="651" t="s">
        <v>593</v>
      </c>
      <c r="B17" s="654" t="s">
        <v>47</v>
      </c>
      <c r="C17" s="654"/>
      <c r="D17" s="655"/>
      <c r="E17" s="656" t="s">
        <v>48</v>
      </c>
      <c r="F17" s="654"/>
      <c r="G17" s="655"/>
      <c r="H17" s="656" t="s">
        <v>43</v>
      </c>
      <c r="I17" s="654"/>
      <c r="J17" s="655"/>
    </row>
    <row r="18" spans="1:10" ht="15.75">
      <c r="A18" s="652"/>
      <c r="B18" s="101">
        <v>1</v>
      </c>
      <c r="C18" s="101">
        <v>2</v>
      </c>
      <c r="D18" s="192">
        <v>3</v>
      </c>
      <c r="E18" s="200">
        <v>4</v>
      </c>
      <c r="F18" s="101">
        <v>5</v>
      </c>
      <c r="G18" s="192">
        <v>6</v>
      </c>
      <c r="H18" s="200">
        <v>7</v>
      </c>
      <c r="I18" s="101">
        <v>8</v>
      </c>
      <c r="J18" s="192">
        <v>9</v>
      </c>
    </row>
    <row r="19" spans="1:10" ht="15.75">
      <c r="A19" s="653"/>
      <c r="B19" s="102" t="s">
        <v>594</v>
      </c>
      <c r="C19" s="102" t="s">
        <v>595</v>
      </c>
      <c r="D19" s="193" t="s">
        <v>596</v>
      </c>
      <c r="E19" s="201" t="s">
        <v>594</v>
      </c>
      <c r="F19" s="102" t="s">
        <v>595</v>
      </c>
      <c r="G19" s="193" t="s">
        <v>596</v>
      </c>
      <c r="H19" s="201" t="s">
        <v>594</v>
      </c>
      <c r="I19" s="102" t="s">
        <v>595</v>
      </c>
      <c r="J19" s="193" t="s">
        <v>596</v>
      </c>
    </row>
    <row r="20" spans="1:10" ht="15.75">
      <c r="A20" s="194">
        <v>1</v>
      </c>
      <c r="B20" s="475"/>
      <c r="C20" s="475"/>
      <c r="D20" s="195"/>
      <c r="E20" s="202"/>
      <c r="F20" s="103"/>
      <c r="G20" s="195"/>
      <c r="H20" s="202"/>
      <c r="I20" s="103"/>
      <c r="J20" s="195"/>
    </row>
    <row r="21" spans="1:10" ht="15.75">
      <c r="A21" s="194">
        <v>2</v>
      </c>
      <c r="B21" s="103"/>
      <c r="C21" s="103"/>
      <c r="D21" s="195"/>
      <c r="E21" s="202"/>
      <c r="F21" s="103"/>
      <c r="G21" s="195"/>
      <c r="H21" s="202"/>
      <c r="I21" s="103"/>
      <c r="J21" s="195"/>
    </row>
    <row r="22" spans="1:10" ht="15.75">
      <c r="A22" s="194">
        <v>3</v>
      </c>
      <c r="B22" s="103"/>
      <c r="C22" s="103"/>
      <c r="D22" s="195"/>
      <c r="E22" s="202"/>
      <c r="F22" s="103"/>
      <c r="G22" s="195"/>
      <c r="H22" s="202"/>
      <c r="I22" s="103"/>
      <c r="J22" s="195"/>
    </row>
    <row r="23" spans="1:10" ht="15.75">
      <c r="A23" s="194">
        <v>4</v>
      </c>
      <c r="B23" s="103"/>
      <c r="C23" s="103"/>
      <c r="D23" s="195"/>
      <c r="E23" s="202"/>
      <c r="F23" s="103"/>
      <c r="G23" s="195"/>
      <c r="H23" s="202"/>
      <c r="I23" s="103"/>
      <c r="J23" s="195"/>
    </row>
    <row r="24" spans="1:10" ht="15.75">
      <c r="A24" s="194">
        <v>5</v>
      </c>
      <c r="B24" s="103"/>
      <c r="C24" s="103"/>
      <c r="D24" s="195"/>
      <c r="E24" s="202"/>
      <c r="F24" s="103"/>
      <c r="G24" s="195"/>
      <c r="H24" s="202"/>
      <c r="I24" s="103"/>
      <c r="J24" s="195"/>
    </row>
    <row r="25" spans="1:10" ht="15.75">
      <c r="A25" s="194">
        <v>6</v>
      </c>
      <c r="B25" s="103"/>
      <c r="C25" s="103"/>
      <c r="D25" s="195"/>
      <c r="E25" s="202"/>
      <c r="F25" s="103"/>
      <c r="G25" s="195"/>
      <c r="H25" s="202"/>
      <c r="I25" s="103"/>
      <c r="J25" s="195"/>
    </row>
    <row r="26" spans="1:10" ht="15.75">
      <c r="A26" s="194">
        <v>7</v>
      </c>
      <c r="B26" s="103"/>
      <c r="C26" s="103"/>
      <c r="D26" s="195"/>
      <c r="E26" s="202"/>
      <c r="F26" s="103"/>
      <c r="G26" s="195"/>
      <c r="H26" s="202"/>
      <c r="I26" s="103"/>
      <c r="J26" s="195"/>
    </row>
    <row r="27" spans="1:10" ht="15.75">
      <c r="A27" s="194">
        <v>8</v>
      </c>
      <c r="B27" s="103"/>
      <c r="C27" s="103"/>
      <c r="D27" s="195"/>
      <c r="E27" s="202"/>
      <c r="F27" s="103"/>
      <c r="G27" s="195"/>
      <c r="H27" s="202"/>
      <c r="I27" s="103"/>
      <c r="J27" s="195"/>
    </row>
    <row r="28" spans="1:10" ht="15.75">
      <c r="A28" s="194">
        <v>9</v>
      </c>
      <c r="B28" s="103"/>
      <c r="C28" s="103"/>
      <c r="D28" s="195"/>
      <c r="E28" s="202"/>
      <c r="F28" s="103"/>
      <c r="G28" s="195"/>
      <c r="H28" s="202"/>
      <c r="I28" s="103"/>
      <c r="J28" s="195"/>
    </row>
    <row r="29" spans="1:10" ht="16.5" thickBot="1">
      <c r="A29" s="196">
        <v>10</v>
      </c>
      <c r="B29" s="197"/>
      <c r="C29" s="197"/>
      <c r="D29" s="198"/>
      <c r="E29" s="203"/>
      <c r="F29" s="197"/>
      <c r="G29" s="198"/>
      <c r="H29" s="203"/>
      <c r="I29" s="197"/>
      <c r="J29" s="198"/>
    </row>
    <row r="31" spans="1:8" ht="15.75">
      <c r="A31" s="16" t="s">
        <v>639</v>
      </c>
      <c r="B31" s="16" t="s">
        <v>790</v>
      </c>
      <c r="C31" s="16"/>
      <c r="D31" s="16"/>
      <c r="E31" s="107" t="s">
        <v>603</v>
      </c>
      <c r="F31" s="16"/>
      <c r="G31" s="16" t="s">
        <v>604</v>
      </c>
      <c r="H31" s="16"/>
    </row>
    <row r="32" spans="1:6" ht="15.75">
      <c r="A32" s="16"/>
      <c r="B32" s="16"/>
      <c r="C32" s="16"/>
      <c r="D32" s="16"/>
      <c r="F32" s="16"/>
    </row>
    <row r="33" spans="1:4" ht="15.75">
      <c r="A33" s="16"/>
      <c r="B33" s="16"/>
      <c r="D33" s="16"/>
    </row>
  </sheetData>
  <sheetProtection/>
  <mergeCells count="13">
    <mergeCell ref="M1:N1"/>
    <mergeCell ref="A7:A8"/>
    <mergeCell ref="E7:E8"/>
    <mergeCell ref="F7:G7"/>
    <mergeCell ref="H7:H8"/>
    <mergeCell ref="C7:C8"/>
    <mergeCell ref="A4:H4"/>
    <mergeCell ref="A17:A19"/>
    <mergeCell ref="B17:D17"/>
    <mergeCell ref="E17:G17"/>
    <mergeCell ref="H17:J17"/>
    <mergeCell ref="B7:B8"/>
    <mergeCell ref="D7:D8"/>
  </mergeCells>
  <printOptions/>
  <pageMargins left="0.7" right="0.7" top="0.75" bottom="0.75" header="0.3" footer="0.3"/>
  <pageSetup fitToHeight="1" fitToWidth="1" orientation="landscape" paperSize="9" scale="71" r:id="rId1"/>
  <ignoredErrors>
    <ignoredError sqref="A9:A15"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1:J20"/>
  <sheetViews>
    <sheetView zoomScalePageLayoutView="0" workbookViewId="0" topLeftCell="A1">
      <selection activeCell="C2" sqref="C2"/>
    </sheetView>
  </sheetViews>
  <sheetFormatPr defaultColWidth="9.140625" defaultRowHeight="12.75"/>
  <cols>
    <col min="1" max="1" width="18.00390625" style="16" bestFit="1" customWidth="1"/>
    <col min="2" max="2" width="18.00390625" style="16" customWidth="1"/>
    <col min="3" max="3" width="17.421875" style="16" customWidth="1"/>
    <col min="4" max="4" width="17.57421875" style="16" bestFit="1" customWidth="1"/>
    <col min="5" max="5" width="19.421875" style="16" customWidth="1"/>
    <col min="6" max="6" width="15.8515625" style="16" customWidth="1"/>
    <col min="7" max="7" width="17.8515625" style="16" customWidth="1"/>
    <col min="8" max="8" width="22.140625" style="16" customWidth="1"/>
    <col min="9" max="9" width="15.421875" style="16" bestFit="1" customWidth="1"/>
    <col min="10" max="10" width="18.421875" style="16" customWidth="1"/>
    <col min="11" max="16384" width="9.140625" style="16" customWidth="1"/>
  </cols>
  <sheetData>
    <row r="1" spans="1:9" ht="20.25">
      <c r="A1" s="558"/>
      <c r="B1" s="558"/>
      <c r="C1" s="558"/>
      <c r="D1" s="558"/>
      <c r="E1" s="558"/>
      <c r="F1" s="558"/>
      <c r="G1" s="558"/>
      <c r="H1" s="558"/>
      <c r="I1" s="558"/>
    </row>
    <row r="2" spans="1:9" ht="20.25">
      <c r="A2" s="129" t="s">
        <v>813</v>
      </c>
      <c r="B2" s="127"/>
      <c r="C2" s="130"/>
      <c r="D2" s="130"/>
      <c r="E2" s="131"/>
      <c r="F2" s="131"/>
      <c r="G2" s="131"/>
      <c r="H2" s="558"/>
      <c r="I2" s="132" t="s">
        <v>614</v>
      </c>
    </row>
    <row r="3" spans="1:10" ht="20.25">
      <c r="A3" s="129" t="s">
        <v>748</v>
      </c>
      <c r="B3" s="127"/>
      <c r="C3" s="130"/>
      <c r="D3" s="130"/>
      <c r="E3" s="131"/>
      <c r="F3" s="131"/>
      <c r="G3" s="131"/>
      <c r="H3" s="558"/>
      <c r="I3" s="132"/>
      <c r="J3" s="11"/>
    </row>
    <row r="4" spans="1:9" ht="20.25">
      <c r="A4" s="558"/>
      <c r="B4" s="558"/>
      <c r="C4" s="558"/>
      <c r="D4" s="558"/>
      <c r="E4" s="558"/>
      <c r="F4" s="558"/>
      <c r="G4" s="558"/>
      <c r="H4" s="558"/>
      <c r="I4" s="558"/>
    </row>
    <row r="6" spans="1:9" ht="20.25">
      <c r="A6" s="666" t="s">
        <v>716</v>
      </c>
      <c r="B6" s="666"/>
      <c r="C6" s="666"/>
      <c r="D6" s="666"/>
      <c r="E6" s="666"/>
      <c r="F6" s="666"/>
      <c r="G6" s="666"/>
      <c r="H6" s="666"/>
      <c r="I6" s="17"/>
    </row>
    <row r="7" spans="1:9" ht="0.75" customHeight="1" thickBot="1">
      <c r="A7" s="10"/>
      <c r="B7" s="10"/>
      <c r="C7" s="10"/>
      <c r="D7" s="10"/>
      <c r="E7" s="10"/>
      <c r="F7" s="10"/>
      <c r="G7" s="10"/>
      <c r="H7" s="10"/>
      <c r="I7" s="11" t="s">
        <v>265</v>
      </c>
    </row>
    <row r="8" spans="1:9" s="113" customFormat="1" ht="91.5" customHeight="1" thickBot="1">
      <c r="A8" s="217" t="s">
        <v>610</v>
      </c>
      <c r="B8" s="218" t="s">
        <v>661</v>
      </c>
      <c r="C8" s="218" t="s">
        <v>612</v>
      </c>
      <c r="D8" s="218" t="s">
        <v>609</v>
      </c>
      <c r="E8" s="218" t="s">
        <v>613</v>
      </c>
      <c r="F8" s="218" t="s">
        <v>611</v>
      </c>
      <c r="G8" s="218" t="s">
        <v>723</v>
      </c>
      <c r="H8" s="218" t="s">
        <v>724</v>
      </c>
      <c r="I8" s="220" t="s">
        <v>722</v>
      </c>
    </row>
    <row r="9" spans="1:9" s="113" customFormat="1" ht="16.5" thickBot="1">
      <c r="A9" s="217">
        <v>1</v>
      </c>
      <c r="B9" s="219">
        <v>2</v>
      </c>
      <c r="C9" s="218">
        <v>3</v>
      </c>
      <c r="D9" s="218">
        <v>4</v>
      </c>
      <c r="E9" s="219">
        <v>5</v>
      </c>
      <c r="F9" s="218">
        <v>6</v>
      </c>
      <c r="G9" s="218">
        <v>7</v>
      </c>
      <c r="H9" s="219">
        <v>8</v>
      </c>
      <c r="I9" s="220" t="s">
        <v>721</v>
      </c>
    </row>
    <row r="10" spans="1:9" s="113" customFormat="1" ht="15.75">
      <c r="A10" s="225" t="s">
        <v>765</v>
      </c>
      <c r="B10" s="216" t="s">
        <v>767</v>
      </c>
      <c r="C10" s="226" t="s">
        <v>717</v>
      </c>
      <c r="D10" s="144"/>
      <c r="E10" s="216"/>
      <c r="F10" s="144"/>
      <c r="G10" s="144"/>
      <c r="H10" s="216"/>
      <c r="I10" s="224"/>
    </row>
    <row r="11" spans="1:9" ht="15.75">
      <c r="A11" s="215">
        <v>2017</v>
      </c>
      <c r="B11" s="112" t="s">
        <v>771</v>
      </c>
      <c r="C11" s="112">
        <v>2018</v>
      </c>
      <c r="D11" s="19">
        <v>421706</v>
      </c>
      <c r="E11" s="19" t="s">
        <v>773</v>
      </c>
      <c r="F11" s="19" t="s">
        <v>774</v>
      </c>
      <c r="G11" s="19"/>
      <c r="H11" s="19"/>
      <c r="I11" s="106">
        <v>421706</v>
      </c>
    </row>
    <row r="12" spans="1:9" ht="15.75">
      <c r="A12" s="215" t="s">
        <v>660</v>
      </c>
      <c r="B12" s="112"/>
      <c r="C12" s="112" t="s">
        <v>660</v>
      </c>
      <c r="D12" s="361"/>
      <c r="E12" s="361"/>
      <c r="F12" s="361"/>
      <c r="G12" s="361"/>
      <c r="H12" s="361"/>
      <c r="I12" s="168"/>
    </row>
    <row r="13" spans="1:9" ht="16.5" thickBot="1">
      <c r="A13" s="221" t="s">
        <v>660</v>
      </c>
      <c r="B13" s="222"/>
      <c r="C13" s="222" t="s">
        <v>660</v>
      </c>
      <c r="D13" s="104"/>
      <c r="E13" s="104"/>
      <c r="F13" s="104"/>
      <c r="G13" s="104"/>
      <c r="H13" s="104"/>
      <c r="I13" s="168"/>
    </row>
    <row r="14" ht="15.75">
      <c r="I14" s="223"/>
    </row>
    <row r="15" spans="1:7" ht="15.75">
      <c r="A15" s="16" t="s">
        <v>720</v>
      </c>
      <c r="G15" s="114"/>
    </row>
    <row r="16" spans="1:7" ht="15.75">
      <c r="A16" s="16" t="s">
        <v>718</v>
      </c>
      <c r="G16" s="114"/>
    </row>
    <row r="17" spans="1:7" ht="15.75" customHeight="1">
      <c r="A17" s="114" t="s">
        <v>719</v>
      </c>
      <c r="B17" s="114"/>
      <c r="C17" s="114"/>
      <c r="G17" s="360"/>
    </row>
    <row r="18" spans="1:7" ht="15.75">
      <c r="A18" s="114"/>
      <c r="B18" s="114"/>
      <c r="C18" s="114"/>
      <c r="G18" s="360"/>
    </row>
    <row r="20" spans="1:7" ht="15.75">
      <c r="A20" s="47" t="s">
        <v>799</v>
      </c>
      <c r="B20" s="47"/>
      <c r="C20" s="46"/>
      <c r="D20" s="46"/>
      <c r="E20" s="28" t="s">
        <v>55</v>
      </c>
      <c r="G20" s="28"/>
    </row>
  </sheetData>
  <sheetProtection/>
  <mergeCells count="1">
    <mergeCell ref="A6:H6"/>
  </mergeCells>
  <printOptions/>
  <pageMargins left="0.7" right="0.7" top="0.75" bottom="0.75" header="0.3" footer="0.3"/>
  <pageSetup fitToHeight="0" fitToWidth="1"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User</cp:lastModifiedBy>
  <cp:lastPrinted>2019-05-06T09:46:31Z</cp:lastPrinted>
  <dcterms:created xsi:type="dcterms:W3CDTF">2013-03-12T08:27:17Z</dcterms:created>
  <dcterms:modified xsi:type="dcterms:W3CDTF">2019-05-06T09:47:50Z</dcterms:modified>
  <cp:category/>
  <cp:version/>
  <cp:contentType/>
  <cp:contentStatus/>
</cp:coreProperties>
</file>